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4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4" i="1" l="1"/>
  <c r="F34" i="1"/>
  <c r="C34" i="1"/>
  <c r="E9" i="1"/>
  <c r="E8" i="1"/>
  <c r="E6" i="1"/>
  <c r="E5" i="1"/>
  <c r="E34" i="1" l="1"/>
  <c r="J34" i="1"/>
  <c r="N33" i="1" l="1"/>
  <c r="P33" i="1" s="1"/>
  <c r="M34" i="1" l="1"/>
  <c r="L34" i="1"/>
  <c r="K34" i="1"/>
  <c r="G34" i="1"/>
  <c r="N32" i="1"/>
  <c r="P32" i="1" s="1"/>
  <c r="N30" i="1" l="1"/>
  <c r="P30" i="1" s="1"/>
  <c r="N29" i="1" l="1"/>
  <c r="P29" i="1" s="1"/>
  <c r="N26" i="1"/>
  <c r="P26" i="1" s="1"/>
  <c r="N27" i="1"/>
  <c r="P27" i="1" s="1"/>
  <c r="N28" i="1"/>
  <c r="P28" i="1" s="1"/>
  <c r="N22" i="1" l="1"/>
  <c r="P22" i="1" s="1"/>
  <c r="O34" i="1" l="1"/>
  <c r="N31" i="1"/>
  <c r="P31" i="1" s="1"/>
  <c r="I34" i="1"/>
  <c r="H34" i="1"/>
  <c r="N25" i="1"/>
  <c r="P25" i="1" s="1"/>
  <c r="N23" i="1"/>
  <c r="P23" i="1" s="1"/>
  <c r="N24" i="1"/>
  <c r="P24" i="1" s="1"/>
  <c r="N6" i="1" l="1"/>
  <c r="P6" i="1" s="1"/>
  <c r="N7" i="1"/>
  <c r="P7" i="1" s="1"/>
  <c r="N8" i="1"/>
  <c r="P8" i="1" s="1"/>
  <c r="N9" i="1"/>
  <c r="P9" i="1" s="1"/>
  <c r="N10" i="1"/>
  <c r="P10" i="1" s="1"/>
  <c r="N11" i="1"/>
  <c r="P11" i="1" s="1"/>
  <c r="N12" i="1"/>
  <c r="P12" i="1" s="1"/>
  <c r="N13" i="1"/>
  <c r="P13" i="1" s="1"/>
  <c r="N14" i="1"/>
  <c r="P14" i="1" s="1"/>
  <c r="N15" i="1"/>
  <c r="P15" i="1" s="1"/>
  <c r="N16" i="1"/>
  <c r="P16" i="1" s="1"/>
  <c r="N17" i="1"/>
  <c r="P17" i="1" s="1"/>
  <c r="N18" i="1"/>
  <c r="P18" i="1" s="1"/>
  <c r="N19" i="1"/>
  <c r="P19" i="1" s="1"/>
  <c r="N20" i="1"/>
  <c r="P20" i="1" s="1"/>
  <c r="N21" i="1"/>
  <c r="P21" i="1" s="1"/>
  <c r="N5" i="1"/>
  <c r="P5" i="1" s="1"/>
  <c r="P34" i="1" l="1"/>
  <c r="N34" i="1"/>
</calcChain>
</file>

<file path=xl/sharedStrings.xml><?xml version="1.0" encoding="utf-8"?>
<sst xmlns="http://schemas.openxmlformats.org/spreadsheetml/2006/main" count="46" uniqueCount="46">
  <si>
    <t>N</t>
  </si>
  <si>
    <t>პარტიის დასახელება</t>
  </si>
  <si>
    <t>რეკლამის ხარჯი</t>
  </si>
  <si>
    <t>შრომის ანაზღაურება</t>
  </si>
  <si>
    <t>საბიუჯეტო შემოსავალი</t>
  </si>
  <si>
    <t>შემოწირულება</t>
  </si>
  <si>
    <t>მიზნობრივი დაფინანსება</t>
  </si>
  <si>
    <t>საქართველოს პატრიოტთა ალიანსი</t>
  </si>
  <si>
    <t>საქართველოს კონსერვატიული პარტია</t>
  </si>
  <si>
    <t>თავისუფალი დემოკრატები</t>
  </si>
  <si>
    <t>ქრისტიან-კონსერვატიული პარტია</t>
  </si>
  <si>
    <t>საქართველოს ლეიბორისტული პარტია</t>
  </si>
  <si>
    <t>ეროვნული ფორუმი</t>
  </si>
  <si>
    <t>ეროვნულ-დემოკრატიული პარტია</t>
  </si>
  <si>
    <t>საქართველოს რესპუბლიკური პარტია</t>
  </si>
  <si>
    <t>მრეწველობა გადაარჩენს საქართველოს</t>
  </si>
  <si>
    <t>პ.პ თავისუფალი საქართველო</t>
  </si>
  <si>
    <t>სატელევიზიო რაკლამის ხარჯი</t>
  </si>
  <si>
    <t>საწევრო</t>
  </si>
  <si>
    <t>არაფულადი</t>
  </si>
  <si>
    <t>სხვა შემოსავალი</t>
  </si>
  <si>
    <t>საქართველოს ერთიანი კომუნისტური პატია</t>
  </si>
  <si>
    <t>მ.პ.გ. გაერთიანებული დემოკრატიული მოძრაობა</t>
  </si>
  <si>
    <t>მივლინება ჯამი</t>
  </si>
  <si>
    <t>შემოწირულება ჯამი</t>
  </si>
  <si>
    <t>ჯამური შემოსავალი</t>
  </si>
  <si>
    <t>ირაკლი შიხიაშვილი დამოუკიდებელი მაჟორიტარობის კანდიდატი</t>
  </si>
  <si>
    <t>ზურაბ ჩიქოვანი დამოუკიდებელი მაჟორიტარობის კანდიდატი</t>
  </si>
  <si>
    <t>ილია კოკაია დამოუკიდებელი მაჟორიტარობის კანდიდატი</t>
  </si>
  <si>
    <t>4 პერიოდი 10.08 - 30.08 აგვისტო</t>
  </si>
  <si>
    <t>სალომე ზურაბიშვილი დამოუკიდებელი მაჟორიტარობის კანდიდატი</t>
  </si>
  <si>
    <t>ირაკლი პეტრიაშვილი დამოუკიდებელი მაჟორიტარობის კანდიდატი</t>
  </si>
  <si>
    <t>ცეზარ ჩოჩელი დამოუკიდებელი მაჟორიტარობის კანდიდატი</t>
  </si>
  <si>
    <t>არმაზ ახვდედიანი დამოუკიდებელი მაჟორიტარობის კანდიდატი</t>
  </si>
  <si>
    <t>დავით ჭანტურია დამოუკიდებელი მაჟორიტარობის კანდიდატი</t>
  </si>
  <si>
    <t>პავლე ლაცაბიძე დამოუკიდებელი მაჟორიტარობის კანდიდატი</t>
  </si>
  <si>
    <t>მიზნობრივი დაფინანსება რეკლამა</t>
  </si>
  <si>
    <t>ჯამური ხარჯი</t>
  </si>
  <si>
    <t>მ.პ.გ. სახელმწიფო ხალხისთვის</t>
  </si>
  <si>
    <t>პოლიტიკური გაერთიანება "მემარცხენე ალიანსი"</t>
  </si>
  <si>
    <t>მ.პ.გ. სამოქალაქო პლათფორმა - ახალი საქართველო</t>
  </si>
  <si>
    <t>პ.გ. ახალი მემარჯვენეები</t>
  </si>
  <si>
    <t>მ.პ.გ. საქართველოს მშვიდობისათვის</t>
  </si>
  <si>
    <t>მ,პ.გ. ქართული ოცნება-დემოკრატიული საქართველო</t>
  </si>
  <si>
    <t>მ.პ.გ. ერთიანი ნაციონალური მოძრაობა</t>
  </si>
  <si>
    <t>მ.პ.გ. ახალი პოლიტიკური ცენტრი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</si>
</sst>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b/>
      <sz val="14"/>
      <color rgb="FFFF0000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164" fontId="3" fillId="0" borderId="1" xfId="1" applyFont="1" applyFill="1" applyBorder="1"/>
    <xf numFmtId="0" fontId="3" fillId="0" borderId="1" xfId="0" applyFont="1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0" xfId="0" applyNumberFormat="1" applyFont="1"/>
    <xf numFmtId="164" fontId="2" fillId="0" borderId="1" xfId="1" applyFont="1" applyFill="1" applyBorder="1"/>
    <xf numFmtId="164" fontId="5" fillId="0" borderId="1" xfId="1" applyFont="1" applyFill="1" applyBorder="1" applyProtection="1"/>
    <xf numFmtId="164" fontId="2" fillId="0" borderId="1" xfId="0" applyNumberFormat="1" applyFont="1" applyFill="1" applyBorder="1"/>
    <xf numFmtId="0" fontId="3" fillId="0" borderId="0" xfId="0" applyFont="1" applyFill="1"/>
    <xf numFmtId="0" fontId="6" fillId="0" borderId="0" xfId="0" applyFont="1"/>
    <xf numFmtId="164" fontId="4" fillId="0" borderId="1" xfId="1" applyFont="1" applyFill="1" applyBorder="1" applyProtection="1"/>
    <xf numFmtId="0" fontId="4" fillId="0" borderId="1" xfId="0" applyFont="1" applyFill="1" applyBorder="1" applyProtection="1"/>
    <xf numFmtId="0" fontId="3" fillId="0" borderId="1" xfId="0" applyFont="1" applyFill="1" applyBorder="1" applyAlignment="1"/>
    <xf numFmtId="164" fontId="4" fillId="0" borderId="1" xfId="1" applyFont="1" applyFill="1" applyBorder="1"/>
    <xf numFmtId="164" fontId="3" fillId="0" borderId="1" xfId="1" applyFont="1" applyFill="1" applyBorder="1" applyAlignment="1">
      <alignment horizontal="center" vertical="center"/>
    </xf>
    <xf numFmtId="164" fontId="4" fillId="0" borderId="1" xfId="1" applyFont="1" applyFill="1" applyBorder="1" applyAlignment="1" applyProtection="1">
      <alignment horizontal="center"/>
      <protection locked="0"/>
    </xf>
    <xf numFmtId="164" fontId="4" fillId="0" borderId="1" xfId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8"/>
  <sheetViews>
    <sheetView tabSelected="1" zoomScale="90" zoomScaleNormal="9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B4" sqref="B4"/>
    </sheetView>
  </sheetViews>
  <sheetFormatPr defaultRowHeight="15" x14ac:dyDescent="0.3"/>
  <cols>
    <col min="1" max="1" width="4.42578125" style="3" bestFit="1" customWidth="1"/>
    <col min="2" max="2" width="64.85546875" style="3" bestFit="1" customWidth="1"/>
    <col min="3" max="3" width="16.42578125" style="3" bestFit="1" customWidth="1"/>
    <col min="4" max="4" width="14.7109375" style="3" bestFit="1" customWidth="1"/>
    <col min="5" max="5" width="18.28515625" style="3" bestFit="1" customWidth="1"/>
    <col min="6" max="6" width="12" style="3" bestFit="1" customWidth="1"/>
    <col min="7" max="7" width="14.7109375" style="3" bestFit="1" customWidth="1"/>
    <col min="8" max="8" width="13.28515625" style="3" bestFit="1" customWidth="1"/>
    <col min="9" max="9" width="16.85546875" style="3" hidden="1" customWidth="1"/>
    <col min="10" max="10" width="14.7109375" style="3" bestFit="1" customWidth="1"/>
    <col min="11" max="11" width="14.85546875" style="3" customWidth="1"/>
    <col min="12" max="12" width="9.7109375" style="3" bestFit="1" customWidth="1"/>
    <col min="13" max="13" width="13.5703125" style="3" bestFit="1" customWidth="1"/>
    <col min="14" max="14" width="16.85546875" style="3" bestFit="1" customWidth="1"/>
    <col min="15" max="15" width="13.28515625" style="3" bestFit="1" customWidth="1"/>
    <col min="16" max="16" width="14.7109375" style="3" bestFit="1" customWidth="1"/>
    <col min="17" max="16384" width="9.140625" style="3"/>
  </cols>
  <sheetData>
    <row r="2" spans="1:16" x14ac:dyDescent="0.3">
      <c r="B2" s="21" t="s">
        <v>29</v>
      </c>
    </row>
    <row r="4" spans="1:16" ht="45" x14ac:dyDescent="0.3">
      <c r="A4" s="1" t="s">
        <v>0</v>
      </c>
      <c r="B4" s="1" t="s">
        <v>1</v>
      </c>
      <c r="C4" s="2" t="s">
        <v>37</v>
      </c>
      <c r="D4" s="2" t="s">
        <v>2</v>
      </c>
      <c r="E4" s="7" t="s">
        <v>17</v>
      </c>
      <c r="F4" s="2" t="s">
        <v>23</v>
      </c>
      <c r="G4" s="2" t="s">
        <v>3</v>
      </c>
      <c r="H4" s="2" t="s">
        <v>4</v>
      </c>
      <c r="I4" s="2" t="s">
        <v>6</v>
      </c>
      <c r="J4" s="6" t="s">
        <v>36</v>
      </c>
      <c r="K4" s="6" t="s">
        <v>5</v>
      </c>
      <c r="L4" s="1" t="s">
        <v>18</v>
      </c>
      <c r="M4" s="1" t="s">
        <v>19</v>
      </c>
      <c r="N4" s="2" t="s">
        <v>24</v>
      </c>
      <c r="O4" s="2" t="s">
        <v>20</v>
      </c>
      <c r="P4" s="2" t="s">
        <v>25</v>
      </c>
    </row>
    <row r="5" spans="1:16" s="12" customFormat="1" x14ac:dyDescent="0.3">
      <c r="A5" s="5">
        <v>1</v>
      </c>
      <c r="B5" s="5" t="s">
        <v>43</v>
      </c>
      <c r="C5" s="9">
        <v>2789274</v>
      </c>
      <c r="D5" s="4">
        <v>1495586</v>
      </c>
      <c r="E5" s="4">
        <f>1000000+J5</f>
        <v>1119563</v>
      </c>
      <c r="F5" s="4">
        <v>0</v>
      </c>
      <c r="G5" s="4">
        <v>48625</v>
      </c>
      <c r="H5" s="14">
        <v>63737</v>
      </c>
      <c r="I5" s="14">
        <v>0</v>
      </c>
      <c r="J5" s="14">
        <v>119563</v>
      </c>
      <c r="K5" s="15">
        <v>3144800</v>
      </c>
      <c r="L5" s="4">
        <v>20</v>
      </c>
      <c r="M5" s="14">
        <v>0</v>
      </c>
      <c r="N5" s="10">
        <f>K5+L5+M5</f>
        <v>3144820</v>
      </c>
      <c r="O5" s="4">
        <v>581</v>
      </c>
      <c r="P5" s="11">
        <f>N5+O5+J5+H5+I5</f>
        <v>3328701</v>
      </c>
    </row>
    <row r="6" spans="1:16" s="12" customFormat="1" x14ac:dyDescent="0.3">
      <c r="A6" s="5">
        <v>2</v>
      </c>
      <c r="B6" s="16" t="s">
        <v>44</v>
      </c>
      <c r="C6" s="9">
        <v>903241</v>
      </c>
      <c r="D6" s="4">
        <v>715860</v>
      </c>
      <c r="E6" s="4">
        <f>J6+115000</f>
        <v>412804</v>
      </c>
      <c r="F6" s="4">
        <v>0</v>
      </c>
      <c r="G6" s="4">
        <v>33264</v>
      </c>
      <c r="H6" s="17">
        <v>181319</v>
      </c>
      <c r="I6" s="17">
        <v>0</v>
      </c>
      <c r="J6" s="17">
        <v>297804</v>
      </c>
      <c r="K6" s="4">
        <v>419234</v>
      </c>
      <c r="L6" s="4">
        <v>0</v>
      </c>
      <c r="M6" s="4">
        <v>45760</v>
      </c>
      <c r="N6" s="10">
        <f t="shared" ref="N6:N33" si="0">K6+L6+M6</f>
        <v>464994</v>
      </c>
      <c r="O6" s="4">
        <v>136</v>
      </c>
      <c r="P6" s="11">
        <f t="shared" ref="P6:P33" si="1">N6+O6+J6+H6+I6</f>
        <v>944253</v>
      </c>
    </row>
    <row r="7" spans="1:16" s="12" customFormat="1" x14ac:dyDescent="0.3">
      <c r="A7" s="5">
        <v>3</v>
      </c>
      <c r="B7" s="5" t="s">
        <v>10</v>
      </c>
      <c r="C7" s="9">
        <v>38307</v>
      </c>
      <c r="D7" s="4">
        <v>0</v>
      </c>
      <c r="E7" s="4">
        <v>0</v>
      </c>
      <c r="F7" s="4">
        <v>0</v>
      </c>
      <c r="G7" s="4">
        <v>10250</v>
      </c>
      <c r="H7" s="4">
        <v>49891</v>
      </c>
      <c r="I7" s="17">
        <v>0</v>
      </c>
      <c r="J7" s="17">
        <v>0</v>
      </c>
      <c r="K7" s="4">
        <v>17800</v>
      </c>
      <c r="L7" s="4">
        <v>0</v>
      </c>
      <c r="M7" s="4">
        <v>0</v>
      </c>
      <c r="N7" s="10">
        <f t="shared" si="0"/>
        <v>17800</v>
      </c>
      <c r="O7" s="4">
        <v>0</v>
      </c>
      <c r="P7" s="11">
        <f t="shared" si="1"/>
        <v>67691</v>
      </c>
    </row>
    <row r="8" spans="1:16" s="12" customFormat="1" x14ac:dyDescent="0.3">
      <c r="A8" s="5">
        <v>4</v>
      </c>
      <c r="B8" s="16" t="s">
        <v>22</v>
      </c>
      <c r="C8" s="9">
        <v>628484</v>
      </c>
      <c r="D8" s="4">
        <v>555525</v>
      </c>
      <c r="E8" s="4">
        <f>1200+J8</f>
        <v>435023</v>
      </c>
      <c r="F8" s="4">
        <v>5770</v>
      </c>
      <c r="G8" s="18">
        <v>3414</v>
      </c>
      <c r="H8" s="4">
        <v>83086</v>
      </c>
      <c r="I8" s="4">
        <v>0</v>
      </c>
      <c r="J8" s="4">
        <v>433823</v>
      </c>
      <c r="K8" s="4">
        <v>107996</v>
      </c>
      <c r="L8" s="4">
        <v>0</v>
      </c>
      <c r="M8" s="4">
        <v>0</v>
      </c>
      <c r="N8" s="10">
        <f t="shared" si="0"/>
        <v>107996</v>
      </c>
      <c r="O8" s="4">
        <v>800</v>
      </c>
      <c r="P8" s="11">
        <f t="shared" si="1"/>
        <v>625705</v>
      </c>
    </row>
    <row r="9" spans="1:16" s="12" customFormat="1" x14ac:dyDescent="0.3">
      <c r="A9" s="5">
        <v>5</v>
      </c>
      <c r="B9" s="5" t="s">
        <v>7</v>
      </c>
      <c r="C9" s="9">
        <v>370330</v>
      </c>
      <c r="D9" s="4">
        <v>268330</v>
      </c>
      <c r="E9" s="4">
        <f>14404+J9</f>
        <v>214774</v>
      </c>
      <c r="F9" s="4">
        <v>0</v>
      </c>
      <c r="G9" s="4">
        <v>11050</v>
      </c>
      <c r="H9" s="4">
        <v>33351</v>
      </c>
      <c r="I9" s="4">
        <v>0</v>
      </c>
      <c r="J9" s="4">
        <v>200370</v>
      </c>
      <c r="K9" s="4">
        <v>146486</v>
      </c>
      <c r="L9" s="4">
        <v>0</v>
      </c>
      <c r="M9" s="4">
        <v>17200</v>
      </c>
      <c r="N9" s="10">
        <f t="shared" si="0"/>
        <v>163686</v>
      </c>
      <c r="O9" s="4">
        <v>6000</v>
      </c>
      <c r="P9" s="11">
        <f t="shared" si="1"/>
        <v>403407</v>
      </c>
    </row>
    <row r="10" spans="1:16" s="12" customFormat="1" x14ac:dyDescent="0.3">
      <c r="A10" s="5">
        <v>6</v>
      </c>
      <c r="B10" s="5" t="s">
        <v>9</v>
      </c>
      <c r="C10" s="9">
        <v>248388</v>
      </c>
      <c r="D10" s="4">
        <v>133171</v>
      </c>
      <c r="E10" s="4">
        <v>119998</v>
      </c>
      <c r="F10" s="4">
        <v>0</v>
      </c>
      <c r="G10" s="4">
        <v>2500</v>
      </c>
      <c r="H10" s="4">
        <v>53537</v>
      </c>
      <c r="I10" s="4">
        <v>0</v>
      </c>
      <c r="J10" s="4">
        <v>119998</v>
      </c>
      <c r="K10" s="4">
        <v>93250</v>
      </c>
      <c r="L10" s="4">
        <v>0</v>
      </c>
      <c r="M10" s="4">
        <v>9800</v>
      </c>
      <c r="N10" s="10">
        <f t="shared" si="0"/>
        <v>103050</v>
      </c>
      <c r="O10" s="4">
        <v>0</v>
      </c>
      <c r="P10" s="11">
        <f t="shared" si="1"/>
        <v>276585</v>
      </c>
    </row>
    <row r="11" spans="1:16" s="12" customFormat="1" x14ac:dyDescent="0.3">
      <c r="A11" s="5">
        <v>7</v>
      </c>
      <c r="B11" s="5" t="s">
        <v>8</v>
      </c>
      <c r="C11" s="9">
        <v>16744</v>
      </c>
      <c r="D11" s="4">
        <v>0</v>
      </c>
      <c r="E11" s="4">
        <v>0</v>
      </c>
      <c r="F11" s="4">
        <v>5740</v>
      </c>
      <c r="G11" s="4">
        <v>9925</v>
      </c>
      <c r="H11" s="4">
        <v>53537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10">
        <f t="shared" si="0"/>
        <v>0</v>
      </c>
      <c r="O11" s="4">
        <v>0</v>
      </c>
      <c r="P11" s="11">
        <f t="shared" si="1"/>
        <v>53537</v>
      </c>
    </row>
    <row r="12" spans="1:16" s="12" customFormat="1" x14ac:dyDescent="0.3">
      <c r="A12" s="5">
        <v>8</v>
      </c>
      <c r="B12" s="5" t="s">
        <v>12</v>
      </c>
      <c r="C12" s="9">
        <v>177727</v>
      </c>
      <c r="D12" s="4">
        <v>120145</v>
      </c>
      <c r="E12" s="4">
        <v>119760</v>
      </c>
      <c r="F12" s="4">
        <v>2940</v>
      </c>
      <c r="G12" s="4">
        <v>20500</v>
      </c>
      <c r="H12" s="4">
        <v>53537</v>
      </c>
      <c r="I12" s="4">
        <v>0</v>
      </c>
      <c r="J12" s="4">
        <v>119760</v>
      </c>
      <c r="K12" s="4">
        <v>3120</v>
      </c>
      <c r="L12" s="4">
        <v>0</v>
      </c>
      <c r="M12" s="4">
        <v>2700</v>
      </c>
      <c r="N12" s="10">
        <f t="shared" si="0"/>
        <v>5820</v>
      </c>
      <c r="O12" s="4">
        <v>0</v>
      </c>
      <c r="P12" s="11">
        <f t="shared" si="1"/>
        <v>179117</v>
      </c>
    </row>
    <row r="13" spans="1:16" s="12" customFormat="1" x14ac:dyDescent="0.3">
      <c r="A13" s="5">
        <v>9</v>
      </c>
      <c r="B13" s="5" t="s">
        <v>14</v>
      </c>
      <c r="C13" s="9">
        <v>199417</v>
      </c>
      <c r="D13" s="4">
        <v>126047</v>
      </c>
      <c r="E13" s="4">
        <v>119214</v>
      </c>
      <c r="F13" s="4">
        <v>0</v>
      </c>
      <c r="G13" s="4">
        <v>15300</v>
      </c>
      <c r="H13" s="4">
        <v>53537</v>
      </c>
      <c r="I13" s="4">
        <v>0</v>
      </c>
      <c r="J13" s="4">
        <v>119214</v>
      </c>
      <c r="K13" s="4">
        <v>9585</v>
      </c>
      <c r="L13" s="4">
        <v>425</v>
      </c>
      <c r="M13" s="4">
        <v>4828</v>
      </c>
      <c r="N13" s="10">
        <f t="shared" si="0"/>
        <v>14838</v>
      </c>
      <c r="O13" s="4">
        <v>0</v>
      </c>
      <c r="P13" s="11">
        <f t="shared" si="1"/>
        <v>187589</v>
      </c>
    </row>
    <row r="14" spans="1:16" s="12" customFormat="1" x14ac:dyDescent="0.3">
      <c r="A14" s="5">
        <v>10</v>
      </c>
      <c r="B14" s="5" t="s">
        <v>15</v>
      </c>
      <c r="C14" s="9">
        <v>168997</v>
      </c>
      <c r="D14" s="4">
        <v>120810</v>
      </c>
      <c r="E14" s="4">
        <v>119810</v>
      </c>
      <c r="F14" s="4">
        <v>0</v>
      </c>
      <c r="G14" s="4">
        <v>25040</v>
      </c>
      <c r="H14" s="4">
        <v>53537</v>
      </c>
      <c r="I14" s="4">
        <v>0</v>
      </c>
      <c r="J14" s="4">
        <v>119810</v>
      </c>
      <c r="K14" s="4">
        <v>0</v>
      </c>
      <c r="L14" s="4">
        <v>0</v>
      </c>
      <c r="M14" s="4">
        <v>0</v>
      </c>
      <c r="N14" s="10">
        <f t="shared" si="0"/>
        <v>0</v>
      </c>
      <c r="O14" s="4">
        <v>0</v>
      </c>
      <c r="P14" s="11">
        <f t="shared" si="1"/>
        <v>173347</v>
      </c>
    </row>
    <row r="15" spans="1:16" s="12" customFormat="1" x14ac:dyDescent="0.3">
      <c r="A15" s="5">
        <v>11</v>
      </c>
      <c r="B15" s="5" t="s">
        <v>11</v>
      </c>
      <c r="C15" s="9">
        <v>78823</v>
      </c>
      <c r="D15" s="19">
        <v>145963</v>
      </c>
      <c r="E15" s="19">
        <v>145963</v>
      </c>
      <c r="F15" s="4">
        <v>41515</v>
      </c>
      <c r="G15" s="4">
        <v>22725</v>
      </c>
      <c r="H15" s="19">
        <v>31108</v>
      </c>
      <c r="I15" s="19">
        <v>0</v>
      </c>
      <c r="J15" s="19">
        <v>145963</v>
      </c>
      <c r="K15" s="4">
        <v>0</v>
      </c>
      <c r="L15" s="4">
        <v>0</v>
      </c>
      <c r="M15" s="4">
        <v>0</v>
      </c>
      <c r="N15" s="10">
        <f t="shared" si="0"/>
        <v>0</v>
      </c>
      <c r="O15" s="4">
        <v>0</v>
      </c>
      <c r="P15" s="11">
        <f t="shared" si="1"/>
        <v>177071</v>
      </c>
    </row>
    <row r="16" spans="1:16" s="12" customFormat="1" x14ac:dyDescent="0.3">
      <c r="A16" s="5">
        <v>12</v>
      </c>
      <c r="B16" s="5" t="s">
        <v>13</v>
      </c>
      <c r="C16" s="9">
        <v>425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/>
      <c r="K16" s="4">
        <v>425</v>
      </c>
      <c r="L16" s="4">
        <v>0</v>
      </c>
      <c r="M16" s="4">
        <v>0</v>
      </c>
      <c r="N16" s="10">
        <f t="shared" si="0"/>
        <v>425</v>
      </c>
      <c r="O16" s="4">
        <v>0</v>
      </c>
      <c r="P16" s="11">
        <f t="shared" si="1"/>
        <v>425</v>
      </c>
    </row>
    <row r="17" spans="1:16" s="12" customFormat="1" x14ac:dyDescent="0.3">
      <c r="A17" s="5">
        <v>13</v>
      </c>
      <c r="B17" s="5" t="s">
        <v>16</v>
      </c>
      <c r="C17" s="9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/>
      <c r="K17" s="4">
        <v>0</v>
      </c>
      <c r="L17" s="4">
        <v>0</v>
      </c>
      <c r="M17" s="4">
        <v>0</v>
      </c>
      <c r="N17" s="10">
        <f t="shared" si="0"/>
        <v>0</v>
      </c>
      <c r="O17" s="4">
        <v>0</v>
      </c>
      <c r="P17" s="11">
        <f t="shared" si="1"/>
        <v>0</v>
      </c>
    </row>
    <row r="18" spans="1:16" s="12" customFormat="1" x14ac:dyDescent="0.3">
      <c r="A18" s="5">
        <v>14</v>
      </c>
      <c r="B18" s="5" t="s">
        <v>41</v>
      </c>
      <c r="C18" s="9">
        <v>1628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/>
      <c r="K18" s="20">
        <v>0</v>
      </c>
      <c r="L18" s="4">
        <v>0</v>
      </c>
      <c r="M18" s="4">
        <v>0</v>
      </c>
      <c r="N18" s="10">
        <f t="shared" si="0"/>
        <v>0</v>
      </c>
      <c r="O18" s="4">
        <v>0</v>
      </c>
      <c r="P18" s="11">
        <f t="shared" si="1"/>
        <v>0</v>
      </c>
    </row>
    <row r="19" spans="1:16" s="12" customFormat="1" x14ac:dyDescent="0.3">
      <c r="A19" s="5">
        <v>15</v>
      </c>
      <c r="B19" s="5" t="s">
        <v>42</v>
      </c>
      <c r="C19" s="9">
        <v>6944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/>
      <c r="K19" s="4">
        <v>6100</v>
      </c>
      <c r="L19" s="4">
        <v>0</v>
      </c>
      <c r="M19" s="4">
        <v>0</v>
      </c>
      <c r="N19" s="10">
        <f t="shared" si="0"/>
        <v>6100</v>
      </c>
      <c r="O19" s="4">
        <v>0</v>
      </c>
      <c r="P19" s="11">
        <f t="shared" si="1"/>
        <v>6100</v>
      </c>
    </row>
    <row r="20" spans="1:16" s="12" customFormat="1" x14ac:dyDescent="0.3">
      <c r="A20" s="5">
        <v>16</v>
      </c>
      <c r="B20" s="5" t="s">
        <v>21</v>
      </c>
      <c r="C20" s="9">
        <v>135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/>
      <c r="K20" s="4">
        <v>55</v>
      </c>
      <c r="L20" s="4">
        <v>80</v>
      </c>
      <c r="M20" s="4">
        <v>0</v>
      </c>
      <c r="N20" s="10">
        <f t="shared" si="0"/>
        <v>135</v>
      </c>
      <c r="O20" s="4">
        <v>0</v>
      </c>
      <c r="P20" s="11">
        <f t="shared" si="1"/>
        <v>135</v>
      </c>
    </row>
    <row r="21" spans="1:16" s="12" customFormat="1" x14ac:dyDescent="0.3">
      <c r="A21" s="5">
        <v>17</v>
      </c>
      <c r="B21" s="5" t="s">
        <v>39</v>
      </c>
      <c r="C21" s="9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/>
      <c r="K21" s="4">
        <v>0</v>
      </c>
      <c r="L21" s="4">
        <v>0</v>
      </c>
      <c r="M21" s="4">
        <v>0</v>
      </c>
      <c r="N21" s="10">
        <f t="shared" si="0"/>
        <v>0</v>
      </c>
      <c r="O21" s="4">
        <v>0</v>
      </c>
      <c r="P21" s="11">
        <f t="shared" si="1"/>
        <v>0</v>
      </c>
    </row>
    <row r="22" spans="1:16" s="12" customFormat="1" x14ac:dyDescent="0.3">
      <c r="A22" s="5">
        <v>18</v>
      </c>
      <c r="B22" s="5" t="s">
        <v>38</v>
      </c>
      <c r="C22" s="9">
        <v>644203</v>
      </c>
      <c r="D22" s="4">
        <v>1000</v>
      </c>
      <c r="E22" s="4">
        <v>0</v>
      </c>
      <c r="F22" s="4">
        <v>0</v>
      </c>
      <c r="G22" s="4">
        <v>88563</v>
      </c>
      <c r="H22" s="4">
        <v>0</v>
      </c>
      <c r="I22" s="4">
        <v>0</v>
      </c>
      <c r="J22" s="4"/>
      <c r="K22" s="4">
        <v>630200</v>
      </c>
      <c r="L22" s="4">
        <v>0</v>
      </c>
      <c r="M22" s="4">
        <v>7944</v>
      </c>
      <c r="N22" s="10">
        <f t="shared" ref="N22" si="2">K22+L22+M22</f>
        <v>638144</v>
      </c>
      <c r="O22" s="4">
        <v>0</v>
      </c>
      <c r="P22" s="11">
        <f t="shared" si="1"/>
        <v>638144</v>
      </c>
    </row>
    <row r="23" spans="1:16" s="12" customFormat="1" x14ac:dyDescent="0.3">
      <c r="A23" s="5">
        <v>19</v>
      </c>
      <c r="B23" s="5" t="s">
        <v>45</v>
      </c>
      <c r="C23" s="9">
        <v>65390</v>
      </c>
      <c r="D23" s="4">
        <v>13361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/>
      <c r="K23" s="4">
        <v>65166</v>
      </c>
      <c r="L23" s="4">
        <v>0</v>
      </c>
      <c r="M23" s="4">
        <v>0</v>
      </c>
      <c r="N23" s="10">
        <f t="shared" si="0"/>
        <v>65166</v>
      </c>
      <c r="O23" s="4">
        <v>0</v>
      </c>
      <c r="P23" s="11">
        <f t="shared" si="1"/>
        <v>65166</v>
      </c>
    </row>
    <row r="24" spans="1:16" s="12" customFormat="1" x14ac:dyDescent="0.3">
      <c r="A24" s="5">
        <v>20</v>
      </c>
      <c r="B24" s="5" t="s">
        <v>40</v>
      </c>
      <c r="C24" s="9">
        <v>42903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/>
      <c r="K24" s="4">
        <v>2320</v>
      </c>
      <c r="L24" s="4">
        <v>0</v>
      </c>
      <c r="M24" s="4">
        <v>0</v>
      </c>
      <c r="N24" s="10">
        <f t="shared" si="0"/>
        <v>2320</v>
      </c>
      <c r="O24" s="4">
        <v>0</v>
      </c>
      <c r="P24" s="11">
        <f t="shared" si="1"/>
        <v>2320</v>
      </c>
    </row>
    <row r="25" spans="1:16" s="12" customFormat="1" x14ac:dyDescent="0.3">
      <c r="A25" s="5">
        <v>21</v>
      </c>
      <c r="B25" s="5" t="s">
        <v>26</v>
      </c>
      <c r="C25" s="9">
        <v>3046</v>
      </c>
      <c r="D25" s="4">
        <v>360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/>
      <c r="K25" s="4">
        <v>1100</v>
      </c>
      <c r="L25" s="4">
        <v>0</v>
      </c>
      <c r="M25" s="4">
        <v>0</v>
      </c>
      <c r="N25" s="10">
        <f t="shared" si="0"/>
        <v>1100</v>
      </c>
      <c r="O25" s="4">
        <v>0</v>
      </c>
      <c r="P25" s="11">
        <f t="shared" si="1"/>
        <v>1100</v>
      </c>
    </row>
    <row r="26" spans="1:16" s="12" customFormat="1" x14ac:dyDescent="0.3">
      <c r="A26" s="5">
        <v>22</v>
      </c>
      <c r="B26" s="5" t="s">
        <v>27</v>
      </c>
      <c r="C26" s="9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/>
      <c r="K26" s="4">
        <v>0</v>
      </c>
      <c r="L26" s="4">
        <v>0</v>
      </c>
      <c r="M26" s="4">
        <v>0</v>
      </c>
      <c r="N26" s="10">
        <f t="shared" si="0"/>
        <v>0</v>
      </c>
      <c r="O26" s="4">
        <v>0</v>
      </c>
      <c r="P26" s="11">
        <f t="shared" si="1"/>
        <v>0</v>
      </c>
    </row>
    <row r="27" spans="1:16" s="12" customFormat="1" x14ac:dyDescent="0.3">
      <c r="A27" s="5">
        <v>23</v>
      </c>
      <c r="B27" s="5" t="s">
        <v>28</v>
      </c>
      <c r="C27" s="9">
        <v>20542</v>
      </c>
      <c r="D27" s="4">
        <v>5506</v>
      </c>
      <c r="E27" s="4">
        <v>2306</v>
      </c>
      <c r="F27" s="4">
        <v>0</v>
      </c>
      <c r="G27" s="4">
        <v>0</v>
      </c>
      <c r="H27" s="4">
        <v>0</v>
      </c>
      <c r="I27" s="4">
        <v>0</v>
      </c>
      <c r="J27" s="4"/>
      <c r="K27" s="4">
        <v>34000</v>
      </c>
      <c r="L27" s="4">
        <v>0</v>
      </c>
      <c r="M27" s="4">
        <v>0</v>
      </c>
      <c r="N27" s="10">
        <f t="shared" si="0"/>
        <v>34000</v>
      </c>
      <c r="O27" s="4">
        <v>0</v>
      </c>
      <c r="P27" s="11">
        <f t="shared" si="1"/>
        <v>34000</v>
      </c>
    </row>
    <row r="28" spans="1:16" s="12" customFormat="1" x14ac:dyDescent="0.3">
      <c r="A28" s="5">
        <v>24</v>
      </c>
      <c r="B28" s="5" t="s">
        <v>30</v>
      </c>
      <c r="C28" s="9">
        <v>1836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/>
      <c r="K28" s="4">
        <v>2498</v>
      </c>
      <c r="L28" s="4">
        <v>0</v>
      </c>
      <c r="M28" s="4">
        <v>0</v>
      </c>
      <c r="N28" s="10">
        <f t="shared" si="0"/>
        <v>2498</v>
      </c>
      <c r="O28" s="4">
        <v>0</v>
      </c>
      <c r="P28" s="11">
        <f t="shared" si="1"/>
        <v>2498</v>
      </c>
    </row>
    <row r="29" spans="1:16" s="12" customFormat="1" x14ac:dyDescent="0.3">
      <c r="A29" s="5">
        <v>25</v>
      </c>
      <c r="B29" s="5" t="s">
        <v>31</v>
      </c>
      <c r="C29" s="9">
        <v>11944</v>
      </c>
      <c r="D29" s="4">
        <v>9532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/>
      <c r="K29" s="4">
        <v>26255</v>
      </c>
      <c r="L29" s="4">
        <v>0</v>
      </c>
      <c r="M29" s="4">
        <v>0</v>
      </c>
      <c r="N29" s="10">
        <f t="shared" si="0"/>
        <v>26255</v>
      </c>
      <c r="O29" s="4">
        <v>0</v>
      </c>
      <c r="P29" s="11">
        <f t="shared" si="1"/>
        <v>26255</v>
      </c>
    </row>
    <row r="30" spans="1:16" s="12" customFormat="1" x14ac:dyDescent="0.3">
      <c r="A30" s="5">
        <v>26</v>
      </c>
      <c r="B30" s="5" t="s">
        <v>32</v>
      </c>
      <c r="C30" s="9">
        <v>2817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/>
      <c r="K30" s="4">
        <v>35005</v>
      </c>
      <c r="L30" s="4">
        <v>0</v>
      </c>
      <c r="M30" s="4">
        <v>0</v>
      </c>
      <c r="N30" s="10">
        <f t="shared" si="0"/>
        <v>35005</v>
      </c>
      <c r="O30" s="4">
        <v>0</v>
      </c>
      <c r="P30" s="11">
        <f t="shared" si="1"/>
        <v>35005</v>
      </c>
    </row>
    <row r="31" spans="1:16" s="12" customFormat="1" x14ac:dyDescent="0.3">
      <c r="A31" s="5">
        <v>27</v>
      </c>
      <c r="B31" s="5" t="s">
        <v>33</v>
      </c>
      <c r="C31" s="9">
        <v>5116</v>
      </c>
      <c r="D31" s="4">
        <v>1268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/>
      <c r="K31" s="4">
        <v>8000</v>
      </c>
      <c r="L31" s="4">
        <v>0</v>
      </c>
      <c r="M31" s="4">
        <v>0</v>
      </c>
      <c r="N31" s="10">
        <f t="shared" si="0"/>
        <v>8000</v>
      </c>
      <c r="O31" s="4">
        <v>0</v>
      </c>
      <c r="P31" s="11">
        <f t="shared" si="1"/>
        <v>8000</v>
      </c>
    </row>
    <row r="32" spans="1:16" s="12" customFormat="1" x14ac:dyDescent="0.3">
      <c r="A32" s="5">
        <v>28</v>
      </c>
      <c r="B32" s="5" t="s">
        <v>34</v>
      </c>
      <c r="C32" s="9">
        <v>5228</v>
      </c>
      <c r="D32" s="4">
        <v>0</v>
      </c>
      <c r="E32" s="4"/>
      <c r="F32" s="4"/>
      <c r="G32" s="4">
        <v>5228</v>
      </c>
      <c r="H32" s="4"/>
      <c r="I32" s="4"/>
      <c r="J32" s="4"/>
      <c r="K32" s="4">
        <v>16000</v>
      </c>
      <c r="L32" s="4">
        <v>0</v>
      </c>
      <c r="M32" s="4">
        <v>0</v>
      </c>
      <c r="N32" s="10">
        <f>K32+L32+M32</f>
        <v>16000</v>
      </c>
      <c r="O32" s="4"/>
      <c r="P32" s="11">
        <f t="shared" si="1"/>
        <v>16000</v>
      </c>
    </row>
    <row r="33" spans="1:16" s="12" customFormat="1" x14ac:dyDescent="0.3">
      <c r="A33" s="5">
        <v>29</v>
      </c>
      <c r="B33" s="5" t="s">
        <v>35</v>
      </c>
      <c r="C33" s="9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/>
      <c r="K33" s="4">
        <v>4000</v>
      </c>
      <c r="L33" s="4">
        <v>0</v>
      </c>
      <c r="M33" s="4">
        <v>0</v>
      </c>
      <c r="N33" s="10">
        <f t="shared" si="0"/>
        <v>4000</v>
      </c>
      <c r="O33" s="4"/>
      <c r="P33" s="11">
        <f t="shared" si="1"/>
        <v>4000</v>
      </c>
    </row>
    <row r="34" spans="1:16" x14ac:dyDescent="0.3">
      <c r="C34" s="8">
        <f>SUM(C5:C33)</f>
        <v>6431889</v>
      </c>
      <c r="D34" s="8">
        <f>SUM(D5:D33)</f>
        <v>3712464</v>
      </c>
      <c r="E34" s="8">
        <f>SUM(E5:E33)</f>
        <v>2809215</v>
      </c>
      <c r="F34" s="8">
        <f>SUM(F5:F33)</f>
        <v>55965</v>
      </c>
      <c r="G34" s="8">
        <f>SUM(G5:G33)</f>
        <v>296384</v>
      </c>
      <c r="H34" s="8">
        <f>SUM(H5:H31)</f>
        <v>710177</v>
      </c>
      <c r="I34" s="8">
        <f>SUM(I5:I31)</f>
        <v>0</v>
      </c>
      <c r="J34" s="8">
        <f>SUM(J5:J33)</f>
        <v>1676305</v>
      </c>
      <c r="K34" s="8">
        <f>SUM(K5:K33)</f>
        <v>4773395</v>
      </c>
      <c r="L34" s="8">
        <f>SUM(L5:L33)</f>
        <v>525</v>
      </c>
      <c r="M34" s="8">
        <f>SUM(M5:M33)</f>
        <v>88232</v>
      </c>
      <c r="N34" s="8">
        <f>SUM(N5:N31)</f>
        <v>4842152</v>
      </c>
      <c r="O34" s="8">
        <f>SUM(O5:O31)</f>
        <v>7517</v>
      </c>
      <c r="P34" s="8">
        <f>SUM(P5:P33)</f>
        <v>7256151</v>
      </c>
    </row>
    <row r="38" spans="1:16" ht="19.5" x14ac:dyDescent="0.35">
      <c r="B38" s="13"/>
    </row>
  </sheetData>
  <pageMargins left="0.7" right="0.7" top="0.75" bottom="0.75" header="0.3" footer="0.3"/>
  <pageSetup orientation="portrait" r:id="rId1"/>
  <ignoredErrors>
    <ignoredError sqref="G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Venera Koiava</dc:creator>
  <cp:lastModifiedBy>Nino Mchedlishvili</cp:lastModifiedBy>
  <dcterms:created xsi:type="dcterms:W3CDTF">2015-03-31T11:57:12Z</dcterms:created>
  <dcterms:modified xsi:type="dcterms:W3CDTF">2016-09-20T06:58:03Z</dcterms:modified>
</cp:coreProperties>
</file>