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  <sheet name="Sheet1" sheetId="48" r:id="rId30"/>
    <sheet name="Sheet2" sheetId="49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24519"/>
</workbook>
</file>

<file path=xl/calcChain.xml><?xml version="1.0" encoding="utf-8"?>
<calcChain xmlns="http://schemas.openxmlformats.org/spreadsheetml/2006/main">
  <c r="D72" i="47"/>
  <c r="D9" s="1"/>
  <c r="C72"/>
  <c r="D64"/>
  <c r="D58"/>
  <c r="C58"/>
  <c r="D53"/>
  <c r="C53"/>
  <c r="D47"/>
  <c r="C47"/>
  <c r="D36"/>
  <c r="C36"/>
  <c r="D32"/>
  <c r="C32"/>
  <c r="D23"/>
  <c r="C23"/>
  <c r="D17"/>
  <c r="C17"/>
  <c r="D14"/>
  <c r="C14"/>
  <c r="D13"/>
  <c r="C13"/>
  <c r="D10"/>
  <c r="C10"/>
  <c r="C9"/>
  <c r="A5"/>
  <c r="A4"/>
  <c r="K35" i="46" l="1"/>
  <c r="H34" i="45"/>
  <c r="G34"/>
  <c r="H34" i="44"/>
  <c r="G34"/>
  <c r="I34" i="43"/>
  <c r="H34"/>
  <c r="G34"/>
  <c r="I38" i="35" l="1"/>
  <c r="C10" i="3"/>
  <c r="D26" i="7" l="1"/>
  <c r="C26"/>
  <c r="D26" i="3"/>
  <c r="C26"/>
  <c r="D17" i="28" l="1"/>
  <c r="C17"/>
  <c r="C18" i="7" l="1"/>
  <c r="C12" i="3" l="1"/>
  <c r="I34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D74" i="40"/>
  <c r="D65"/>
  <c r="D59"/>
  <c r="C59"/>
  <c r="D54"/>
  <c r="C54"/>
  <c r="D48"/>
  <c r="C48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/>
  <c r="H14"/>
  <c r="A4" i="39" l="1"/>
  <c r="A4" i="35" l="1"/>
  <c r="H34" i="34" l="1"/>
  <c r="G34"/>
  <c r="A4"/>
  <c r="A4" i="33" l="1"/>
  <c r="A4" i="32"/>
  <c r="H34" i="30" l="1"/>
  <c r="G34"/>
  <c r="A4"/>
  <c r="H34" i="29"/>
  <c r="G34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A5" i="17" l="1"/>
  <c r="A5" i="9"/>
  <c r="A5" i="12"/>
  <c r="A6" i="5"/>
  <c r="A5" i="16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D10" s="1"/>
  <c r="C11"/>
  <c r="D18" i="3"/>
  <c r="C18"/>
  <c r="D15"/>
  <c r="C15"/>
  <c r="D12"/>
  <c r="C10" i="5" l="1"/>
  <c r="C25" i="3"/>
  <c r="D10"/>
  <c r="B9" i="10"/>
  <c r="D10" i="12"/>
  <c r="D44"/>
  <c r="J9" i="10"/>
  <c r="D25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<sst xmlns="http://schemas.openxmlformats.org/spreadsheetml/2006/main" count="1077" uniqueCount="526">
  <si>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</si>
  <si>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</si>
  <si>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</si>
  <si>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</si>
  <si>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</si>
  <si>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</si>
  <si>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</si>
  <si>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</si>
  <si>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</si>
  <si>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</si>
  <si>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</si>
  <si>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</si>
  <si>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</si>
  <si>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</si>
  <si>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</si>
  <si>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</si>
  <si>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</si>
  <si>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</si>
  <si>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</si>
  <si>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</si>
  <si>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</si>
  <si>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</si>
  <si>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</si>
  <si>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</si>
  <si>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</si>
  <si>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</si>
  <si>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</si>
  <si>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</si>
  <si>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</si>
  <si>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</si>
  <si>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</si>
  <si>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</si>
  <si>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</si>
  <si>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</si>
  <si>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</si>
  <si>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</si>
  <si>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</si>
  <si>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</si>
  <si>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</si>
  <si>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</si>
  <si>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</si>
  <si>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</si>
  <si>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</si>
  <si>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</si>
  <si>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</si>
  <si>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</si>
  <si>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</si>
  <si>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</si>
  <si>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</si>
  <si>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</si>
  <si>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</si>
  <si>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</si>
  <si>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</si>
  <si>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</si>
  <si>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</si>
  <si>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</si>
  <si>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</si>
  <si>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</si>
  <si>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</si>
  <si>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</si>
  <si>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</si>
  <si>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</si>
  <si>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</si>
  <si>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</si>
  <si>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</si>
  <si>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</si>
  <si>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</si>
  <si>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</si>
  <si>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</si>
  <si>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</si>
  <si>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</si>
  <si>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</si>
  <si>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</si>
  <si>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</si>
  <si>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</si>
  <si>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</si>
  <si>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</si>
  <si>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</si>
  <si>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</si>
  <si>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</si>
  <si>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</si>
  <si>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</si>
  <si>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</si>
  <si>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</si>
  <si>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</si>
  <si>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</si>
  <si>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</si>
  <si>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</si>
  <si>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</si>
  <si>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</si>
  <si>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</si>
  <si>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</si>
  <si>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</si>
  <si>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</si>
  <si>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</si>
  <si>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</si>
  <si>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</si>
  <si>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</si>
  <si>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</si>
  <si>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</si>
  <si>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</si>
  <si>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</si>
  <si>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</si>
  <si>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</si>
  <si>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</si>
  <si>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</si>
  <si>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</si>
  <si>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</si>
  <si>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</si>
  <si>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</si>
  <si>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</si>
  <si>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</si>
  <si>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</si>
  <si>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</si>
  <si>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</si>
  <si>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</si>
  <si>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</si>
  <si>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</si>
  <si>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</si>
  <si>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</si>
  <si>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</si>
  <si>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</si>
  <si>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</si>
  <si>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</si>
  <si>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</si>
  <si>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</si>
  <si>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</si>
  <si>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</si>
  <si>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</si>
  <si>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</si>
  <si>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</si>
  <si>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</si>
  <si>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</si>
  <si>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</si>
  <si>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</si>
  <si>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</si>
  <si>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</si>
  <si>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</si>
  <si>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</si>
  <si>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</si>
  <si>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</si>
  <si>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</si>
  <si>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</si>
  <si>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</si>
  <si>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</si>
  <si>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</si>
  <si>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</si>
  <si>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</si>
  <si>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</si>
  <si>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</si>
  <si>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</si>
  <si>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</si>
  <si>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</si>
  <si>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</si>
  <si>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</si>
  <si>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</si>
  <si>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</si>
  <si>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</si>
  <si>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</si>
  <si>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</si>
  <si>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</si>
  <si>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</si>
  <si>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</si>
  <si>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</si>
  <si>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</si>
  <si>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</si>
  <si>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</si>
  <si>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</si>
  <si>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</si>
  <si>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</si>
  <si>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</si>
  <si>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</si>
  <si>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</si>
  <si>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</si>
  <si>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</si>
  <si>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</si>
  <si>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</si>
  <si>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</si>
  <si>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</si>
  <si>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</si>
  <si>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</si>
  <si>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</si>
  <si>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</si>
  <si>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</si>
  <si>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</si>
  <si>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</si>
  <si>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</si>
  <si>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</si>
  <si>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</si>
  <si>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</si>
  <si>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</si>
  <si>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</si>
  <si>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</si>
  <si>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</si>
  <si>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</si>
  <si>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</si>
  <si>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</si>
  <si>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</si>
  <si>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</si>
  <si>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</si>
  <si>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</si>
  <si>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</si>
  <si>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</si>
  <si>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</si>
  <si>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</si>
  <si>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</si>
  <si>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</si>
  <si>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</si>
  <si>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</si>
  <si>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</si>
  <si>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</si>
  <si>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</si>
  <si>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</si>
  <si>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</si>
  <si>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</si>
  <si>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</si>
  <si>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</si>
  <si>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</si>
  <si>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</si>
  <si>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</si>
  <si>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</si>
  <si>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</si>
  <si>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</si>
  <si>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</si>
  <si>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</si>
  <si>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</si>
  <si>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</si>
  <si>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</si>
  <si>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</si>
  <si>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</si>
  <si>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</si>
  <si>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</si>
  <si>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</si>
  <si>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</si>
  <si>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</si>
  <si>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</si>
  <si>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</si>
  <si>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</si>
  <si>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</si>
  <si>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</si>
  <si>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</si>
  <si>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</si>
  <si>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</si>
  <si>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</si>
  <si>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</si>
  <si>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</si>
  <si>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</si>
  <si>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</si>
  <si>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</si>
  <si>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</si>
  <si>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</si>
  <si>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</si>
  <si>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</si>
  <si>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</si>
  <si>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</si>
  <si>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</si>
  <si>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</si>
  <si>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</si>
  <si>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</si>
  <si>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</si>
  <si>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</si>
  <si>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</si>
  <si>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</si>
  <si>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</si>
  <si>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</si>
  <si>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</si>
  <si>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</si>
  <si>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</si>
  <si>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</si>
  <si>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</si>
  <si>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</si>
  <si>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</si>
  <si>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</si>
  <si>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</si>
  <si>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</si>
  <si>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</si>
  <si>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</si>
  <si>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</si>
  <si>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</si>
  <si>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</si>
  <si>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</si>
  <si>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</si>
  <si>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</si>
  <si>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</si>
  <si>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</si>
  <si>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</si>
  <si>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</si>
  <si>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</si>
  <si>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</si>
  <si>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</si>
  <si>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</si>
  <si>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</si>
  <si>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</si>
  <si>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</si>
  <si>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</si>
  <si>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</si>
  <si>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</si>
  <si>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</si>
  <si>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</si>
  <si>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</si>
  <si>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</si>
  <si>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</si>
  <si>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</si>
  <si>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</si>
  <si>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</si>
  <si>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</si>
  <si>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</si>
  <si>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</si>
  <si>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</si>
  <si>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</si>
  <si>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</si>
  <si>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</si>
  <si>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</si>
  <si>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</si>
  <si>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</si>
  <si>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</si>
  <si>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</si>
  <si>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</si>
  <si>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</si>
  <si>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</si>
  <si>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</si>
  <si>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</si>
  <si>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</si>
  <si>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</si>
  <si>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</si>
  <si>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</si>
  <si>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</si>
  <si>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</si>
  <si>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</si>
  <si>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</si>
  <si>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</si>
  <si>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</si>
  <si>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</si>
  <si>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</si>
  <si>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</si>
  <si>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</si>
  <si>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</si>
  <si>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</si>
  <si>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</si>
  <si>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</si>
  <si>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</si>
  <si>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</si>
  <si>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</si>
  <si>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</si>
  <si>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</si>
  <si>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</si>
  <si>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</si>
  <si>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</si>
  <si>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</si>
  <si>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</si>
  <si>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</si>
  <si>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</si>
  <si>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</si>
  <si>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</si>
  <si>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</si>
  <si>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</si>
  <si>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</si>
  <si>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</si>
  <si>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</si>
  <si>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</si>
  <si>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</si>
  <si>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</si>
  <si>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</si>
  <si>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</si>
  <si>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</si>
  <si>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</si>
  <si>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</si>
  <si>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</si>
  <si>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</si>
  <si>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</si>
  <si>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</si>
  <si>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</si>
  <si>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</si>
  <si>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</si>
  <si>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</si>
  <si>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</si>
  <si>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</si>
  <si>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</si>
  <si>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</si>
  <si>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</si>
  <si>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</si>
  <si>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</si>
  <si>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</si>
  <si>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</si>
  <si>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</si>
  <si>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</si>
  <si>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</si>
  <si>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</si>
  <si>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</si>
  <si>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</si>
  <si>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</si>
  <si>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</si>
  <si>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</si>
  <si>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</si>
  <si>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</si>
  <si>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</si>
  <si>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</si>
  <si>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</si>
  <si>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</si>
  <si>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</si>
  <si>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</si>
  <si>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</si>
  <si>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</si>
  <si>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</si>
  <si>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</si>
  <si>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</si>
  <si>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</si>
  <si>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</si>
  <si>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</si>
  <si>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</si>
  <si>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</si>
  <si>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</si>
  <si>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</si>
  <si>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</si>
  <si>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</si>
  <si>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</si>
  <si>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</si>
  <si>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</si>
  <si>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</si>
  <si>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</si>
  <si>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</si>
  <si>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</si>
  <si>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</si>
  <si>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</si>
  <si>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</si>
  <si>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</si>
  <si>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</si>
  <si>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</si>
  <si>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</si>
  <si>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</si>
  <si>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</si>
  <si>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</si>
  <si>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</si>
  <si>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</si>
  <si>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</si>
  <si>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</si>
  <si>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</si>
  <si>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</si>
  <si>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</si>
  <si>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</si>
  <si>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</si>
  <si>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</si>
  <si>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</si>
  <si>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</si>
  <si>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</si>
  <si>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</si>
  <si>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</si>
  <si>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</si>
  <si>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</si>
  <si>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</si>
  <si>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</si>
  <si>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</si>
  <si>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</si>
  <si>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</si>
  <si>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</si>
  <si>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</si>
  <si>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</si>
  <si>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</si>
  <si>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</si>
  <si>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</si>
  <si>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</si>
  <si>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</si>
  <si>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</si>
  <si>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</si>
  <si>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</si>
  <si>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</si>
  <si>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</si>
  <si>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</si>
  <si>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</si>
  <si>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</si>
  <si>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</si>
  <si>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</si>
  <si>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</si>
  <si>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</si>
  <si>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</si>
  <si>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</si>
  <si>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</si>
  <si>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</si>
  <si>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</si>
  <si>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</si>
  <si>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</si>
  <si>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</si>
  <si>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</si>
  <si>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</si>
  <si>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</si>
  <si>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</si>
  <si>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</si>
  <si>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</si>
  <si>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</si>
  <si>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</si>
  <si>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</si>
  <si>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</si>
  <si>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</si>
  <si>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</si>
  <si>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</si>
  <si>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</si>
  <si>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</si>
  <si>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</si>
  <si>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</si>
  <si>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</si>
  <si>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</si>
  <si>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</si>
  <si>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</si>
  <si>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</si>
  <si>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</si>
  <si>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</si>
  <si>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</si>
  <si>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</si>
  <si>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</si>
  <si>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</si>
  <si>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ფულადი შემოწირულობა</t>
  </si>
  <si>
    <t>იოსებ შატბერაშვილი</t>
  </si>
  <si>
    <t>კახაბერ ძაგანია</t>
  </si>
  <si>
    <t>კონსტანტინე გუგუშვილი</t>
  </si>
  <si>
    <t>01009001934</t>
  </si>
  <si>
    <t>GE74BG0000000626243700</t>
  </si>
  <si>
    <t>საქართველოს ბანკი</t>
  </si>
  <si>
    <t>GEL</t>
  </si>
  <si>
    <t>01030006506</t>
  </si>
  <si>
    <t>01009006723</t>
  </si>
  <si>
    <t>"მემარცხენე ალიანსი"</t>
  </si>
  <si>
    <t>2015 წელი</t>
  </si>
  <si>
    <t>GE89BG0000000116771300</t>
  </si>
  <si>
    <r>
      <t>GE39BG00000001167</t>
    </r>
    <r>
      <rPr>
        <b/>
        <sz val="10"/>
        <rFont val="Sylfaen"/>
        <family val="1"/>
      </rPr>
      <t>7</t>
    </r>
    <r>
      <rPr>
        <sz val="10"/>
        <rFont val="Sylfaen"/>
        <family val="1"/>
      </rPr>
      <t>2200</t>
    </r>
  </si>
  <si>
    <t>თბისი ბანკი</t>
  </si>
  <si>
    <t>GE55TB7727836010100009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</si>
</sst>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rgb="FFFF0000"/>
      <name val="Sylfaen"/>
      <family val="1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theme="0" tint="-0.14999847407452621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33" fillId="0" borderId="0" applyFont="0" applyFill="0" applyBorder="0" applyAlignment="0" applyProtection="0"/>
  </cellStyleXfs>
  <cellXfs count="451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167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6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8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8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9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64" fontId="14" fillId="0" borderId="1" xfId="11" applyFont="1" applyFill="1" applyBorder="1" applyAlignment="1" applyProtection="1">
      <alignment horizontal="left" vertical="top"/>
      <protection locked="0"/>
    </xf>
    <xf numFmtId="164" fontId="14" fillId="5" borderId="1" xfId="11" applyFont="1" applyFill="1" applyBorder="1" applyAlignment="1" applyProtection="1">
      <alignment horizontal="right" vertical="center" wrapText="1"/>
    </xf>
    <xf numFmtId="164" fontId="35" fillId="0" borderId="1" xfId="11" applyFont="1" applyFill="1" applyBorder="1" applyAlignment="1" applyProtection="1">
      <alignment horizontal="left" vertical="top"/>
      <protection locked="0"/>
    </xf>
    <xf numFmtId="4" fontId="35" fillId="0" borderId="1" xfId="2" applyNumberFormat="1" applyFont="1" applyFill="1" applyBorder="1" applyAlignment="1" applyProtection="1">
      <alignment horizontal="right" vertical="center"/>
      <protection locked="0"/>
    </xf>
    <xf numFmtId="164" fontId="19" fillId="5" borderId="1" xfId="11" applyFont="1" applyFill="1" applyBorder="1" applyAlignment="1" applyProtection="1">
      <alignment horizontal="right" vertical="center"/>
    </xf>
    <xf numFmtId="164" fontId="19" fillId="2" borderId="1" xfId="11" applyFont="1" applyFill="1" applyBorder="1" applyAlignment="1" applyProtection="1">
      <alignment horizontal="center" vertical="center" wrapText="1"/>
      <protection locked="0"/>
    </xf>
    <xf numFmtId="164" fontId="19" fillId="5" borderId="1" xfId="11" applyFont="1" applyFill="1" applyBorder="1" applyAlignment="1" applyProtection="1">
      <alignment horizontal="right" vertical="center" wrapText="1"/>
    </xf>
    <xf numFmtId="164" fontId="19" fillId="2" borderId="1" xfId="11" applyFont="1" applyFill="1" applyBorder="1" applyAlignment="1" applyProtection="1">
      <alignment horizontal="center" vertical="center"/>
      <protection locked="0"/>
    </xf>
    <xf numFmtId="164" fontId="14" fillId="0" borderId="1" xfId="11" applyFont="1" applyFill="1" applyBorder="1" applyAlignment="1" applyProtection="1">
      <alignment horizontal="right" vertical="center"/>
      <protection locked="0"/>
    </xf>
    <xf numFmtId="164" fontId="19" fillId="5" borderId="1" xfId="11" applyFont="1" applyFill="1" applyBorder="1" applyProtection="1"/>
    <xf numFmtId="164" fontId="14" fillId="5" borderId="1" xfId="11" applyFont="1" applyFill="1" applyBorder="1" applyAlignment="1" applyProtection="1">
      <alignment horizontal="center"/>
    </xf>
    <xf numFmtId="164" fontId="14" fillId="5" borderId="35" xfId="11" applyFont="1" applyFill="1" applyBorder="1" applyAlignment="1" applyProtection="1">
      <alignment horizontal="center"/>
    </xf>
    <xf numFmtId="164" fontId="14" fillId="0" borderId="4" xfId="11" applyFont="1" applyBorder="1" applyProtection="1">
      <protection locked="0"/>
    </xf>
    <xf numFmtId="164" fontId="14" fillId="5" borderId="2" xfId="11" applyFont="1" applyFill="1" applyBorder="1" applyAlignment="1" applyProtection="1">
      <alignment horizontal="center"/>
    </xf>
    <xf numFmtId="164" fontId="14" fillId="0" borderId="1" xfId="11" applyFont="1" applyBorder="1" applyProtection="1">
      <protection locked="0"/>
    </xf>
    <xf numFmtId="164" fontId="14" fillId="0" borderId="1" xfId="11" applyFont="1" applyFill="1" applyBorder="1" applyAlignment="1" applyProtection="1">
      <alignment horizontal="center"/>
    </xf>
    <xf numFmtId="164" fontId="14" fillId="5" borderId="0" xfId="11" applyFont="1" applyFill="1" applyBorder="1" applyProtection="1"/>
    <xf numFmtId="164" fontId="14" fillId="5" borderId="0" xfId="11" applyFont="1" applyFill="1" applyProtection="1"/>
    <xf numFmtId="164" fontId="14" fillId="0" borderId="0" xfId="11" applyFont="1" applyFill="1" applyBorder="1" applyProtection="1"/>
    <xf numFmtId="164" fontId="14" fillId="0" borderId="0" xfId="11" applyFont="1" applyFill="1" applyProtection="1"/>
    <xf numFmtId="164" fontId="14" fillId="5" borderId="3" xfId="11" applyFont="1" applyFill="1" applyBorder="1" applyProtection="1"/>
    <xf numFmtId="164" fontId="19" fillId="5" borderId="3" xfId="11" applyFont="1" applyFill="1" applyBorder="1" applyAlignment="1" applyProtection="1">
      <alignment horizontal="center" vertical="center" wrapText="1"/>
    </xf>
    <xf numFmtId="164" fontId="19" fillId="0" borderId="0" xfId="11" applyFont="1" applyFill="1" applyBorder="1" applyAlignment="1" applyProtection="1">
      <alignment horizontal="center" vertical="center" wrapText="1"/>
    </xf>
    <xf numFmtId="164" fontId="14" fillId="0" borderId="0" xfId="11" applyFont="1" applyProtection="1">
      <protection locked="0"/>
    </xf>
    <xf numFmtId="164" fontId="14" fillId="0" borderId="0" xfId="11" applyFont="1" applyBorder="1" applyProtection="1">
      <protection locked="0"/>
    </xf>
    <xf numFmtId="164" fontId="0" fillId="0" borderId="0" xfId="11" applyFont="1"/>
    <xf numFmtId="164" fontId="14" fillId="2" borderId="1" xfId="11" applyFont="1" applyFill="1" applyBorder="1" applyAlignment="1" applyProtection="1">
      <alignment horizontal="left" vertical="top"/>
      <protection locked="0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14" fontId="14" fillId="2" borderId="2" xfId="5" applyNumberFormat="1" applyFont="1" applyFill="1" applyBorder="1" applyAlignment="1" applyProtection="1">
      <alignment horizontal="center" wrapText="1"/>
      <protection locked="0"/>
    </xf>
    <xf numFmtId="0" fontId="14" fillId="0" borderId="6" xfId="2" applyFont="1" applyFill="1" applyBorder="1" applyAlignment="1" applyProtection="1">
      <alignment horizontal="center" vertical="top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14" fontId="34" fillId="7" borderId="44" xfId="0" applyNumberFormat="1" applyFont="1" applyFill="1" applyBorder="1" applyAlignment="1">
      <alignment vertical="top"/>
    </xf>
    <xf numFmtId="0" fontId="32" fillId="2" borderId="2" xfId="9" applyFont="1" applyFill="1" applyBorder="1" applyAlignment="1" applyProtection="1">
      <alignment vertical="center" wrapText="1"/>
      <protection locked="0"/>
    </xf>
    <xf numFmtId="164" fontId="32" fillId="2" borderId="19" xfId="11" applyFont="1" applyFill="1" applyBorder="1" applyAlignment="1" applyProtection="1">
      <alignment horizontal="right" vertical="center"/>
      <protection locked="0"/>
    </xf>
    <xf numFmtId="0" fontId="32" fillId="2" borderId="18" xfId="9" applyFont="1" applyFill="1" applyBorder="1" applyAlignment="1" applyProtection="1">
      <alignment vertical="center" wrapText="1"/>
      <protection locked="0"/>
    </xf>
    <xf numFmtId="49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32" fillId="2" borderId="20" xfId="9" applyFont="1" applyFill="1" applyBorder="1" applyAlignment="1" applyProtection="1">
      <alignment vertical="center"/>
      <protection locked="0"/>
    </xf>
    <xf numFmtId="14" fontId="34" fillId="2" borderId="44" xfId="0" applyNumberFormat="1" applyFont="1" applyFill="1" applyBorder="1" applyAlignment="1">
      <alignment vertical="top"/>
    </xf>
    <xf numFmtId="164" fontId="32" fillId="2" borderId="5" xfId="11" applyFont="1" applyFill="1" applyBorder="1" applyAlignment="1" applyProtection="1">
      <alignment vertical="center"/>
      <protection locked="0"/>
    </xf>
    <xf numFmtId="0" fontId="32" fillId="2" borderId="21" xfId="9" applyFont="1" applyFill="1" applyBorder="1" applyAlignment="1" applyProtection="1">
      <alignment vertical="center" wrapText="1"/>
      <protection locked="0"/>
    </xf>
    <xf numFmtId="49" fontId="32" fillId="2" borderId="1" xfId="9" applyNumberFormat="1" applyFont="1" applyFill="1" applyBorder="1" applyAlignment="1" applyProtection="1">
      <alignment vertical="center"/>
      <protection locked="0"/>
    </xf>
    <xf numFmtId="0" fontId="32" fillId="2" borderId="1" xfId="9" applyFont="1" applyFill="1" applyBorder="1" applyAlignment="1" applyProtection="1">
      <alignment vertical="center" wrapText="1"/>
      <protection locked="0"/>
    </xf>
    <xf numFmtId="0" fontId="32" fillId="2" borderId="22" xfId="9" applyFont="1" applyFill="1" applyBorder="1" applyAlignment="1" applyProtection="1">
      <alignment vertical="center"/>
      <protection locked="0"/>
    </xf>
    <xf numFmtId="49" fontId="36" fillId="7" borderId="44" xfId="0" applyNumberFormat="1" applyFont="1" applyFill="1" applyBorder="1" applyAlignment="1">
      <alignment horizontal="center" vertical="top"/>
    </xf>
    <xf numFmtId="49" fontId="36" fillId="2" borderId="44" xfId="0" applyNumberFormat="1" applyFont="1" applyFill="1" applyBorder="1" applyAlignment="1">
      <alignment horizontal="center" vertical="top"/>
    </xf>
    <xf numFmtId="14" fontId="32" fillId="2" borderId="2" xfId="9" applyNumberFormat="1" applyFont="1" applyFill="1" applyBorder="1" applyAlignment="1" applyProtection="1">
      <alignment vertical="center" wrapText="1"/>
      <protection locked="0"/>
    </xf>
    <xf numFmtId="0" fontId="32" fillId="2" borderId="5" xfId="9" applyFont="1" applyFill="1" applyBorder="1" applyAlignment="1" applyProtection="1">
      <alignment vertical="center"/>
      <protection locked="0"/>
    </xf>
    <xf numFmtId="14" fontId="32" fillId="2" borderId="24" xfId="9" applyNumberFormat="1" applyFont="1" applyFill="1" applyBorder="1" applyAlignment="1" applyProtection="1">
      <alignment vertical="center" wrapText="1"/>
      <protection locked="0"/>
    </xf>
    <xf numFmtId="0" fontId="32" fillId="2" borderId="24" xfId="9" applyFont="1" applyFill="1" applyBorder="1" applyAlignment="1" applyProtection="1">
      <alignment vertical="center" wrapText="1"/>
      <protection locked="0"/>
    </xf>
    <xf numFmtId="0" fontId="32" fillId="2" borderId="25" xfId="9" applyFont="1" applyFill="1" applyBorder="1" applyAlignment="1" applyProtection="1">
      <alignment vertical="center"/>
      <protection locked="0"/>
    </xf>
    <xf numFmtId="0" fontId="32" fillId="2" borderId="23" xfId="9" applyFont="1" applyFill="1" applyBorder="1" applyAlignment="1" applyProtection="1">
      <alignment vertical="center" wrapText="1"/>
      <protection locked="0"/>
    </xf>
    <xf numFmtId="49" fontId="32" fillId="2" borderId="24" xfId="9" applyNumberFormat="1" applyFont="1" applyFill="1" applyBorder="1" applyAlignment="1" applyProtection="1">
      <alignment vertical="center"/>
      <protection locked="0"/>
    </xf>
    <xf numFmtId="0" fontId="32" fillId="2" borderId="26" xfId="9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 wrapText="1"/>
      <protection locked="0"/>
    </xf>
    <xf numFmtId="49" fontId="32" fillId="2" borderId="2" xfId="9" applyNumberFormat="1" applyFont="1" applyFill="1" applyBorder="1" applyAlignment="1" applyProtection="1">
      <alignment horizontal="center" vertical="center"/>
      <protection locked="0"/>
    </xf>
    <xf numFmtId="49" fontId="32" fillId="2" borderId="1" xfId="9" applyNumberFormat="1" applyFont="1" applyFill="1" applyBorder="1" applyAlignment="1" applyProtection="1">
      <alignment horizontal="center" vertical="center"/>
      <protection locked="0"/>
    </xf>
    <xf numFmtId="0" fontId="14" fillId="0" borderId="1" xfId="3" applyFont="1" applyBorder="1" applyAlignment="1" applyProtection="1">
      <alignment horizont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164" fontId="14" fillId="5" borderId="0" xfId="1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2">
    <cellStyle name="Comma" xfId="11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tabSelected="1" topLeftCell="A4" zoomScaleSheetLayoutView="70" workbookViewId="0">
      <selection activeCell="D21" sqref="D21"/>
    </sheetView>
  </sheetViews>
  <sheetFormatPr defaultRowHeight="15"/>
  <cols>
    <col min="1" max="1" width="6.28515625" style="295" bestFit="1" customWidth="1"/>
    <col min="2" max="2" width="13.140625" style="295" customWidth="1"/>
    <col min="3" max="3" width="18.28515625" style="295" customWidth="1"/>
    <col min="4" max="4" width="15.140625" style="295" customWidth="1"/>
    <col min="5" max="5" width="24.5703125" style="295" customWidth="1"/>
    <col min="6" max="8" width="19.140625" style="296" customWidth="1"/>
    <col min="9" max="9" width="16.42578125" style="295" bestFit="1" customWidth="1"/>
    <col min="10" max="10" width="17.42578125" style="295" customWidth="1"/>
    <col min="11" max="11" width="13.140625" style="295" bestFit="1" customWidth="1"/>
    <col min="12" max="12" width="15.28515625" style="295" customWidth="1"/>
    <col min="13" max="16384" width="9.140625" style="295"/>
  </cols>
  <sheetData>
    <row r="1" spans="1:12">
      <c r="A1" s="299"/>
      <c r="B1" s="298"/>
      <c r="C1" s="299"/>
      <c r="D1" s="298"/>
      <c r="E1" s="299"/>
      <c r="F1" s="299"/>
      <c r="G1" s="298"/>
      <c r="H1" s="299"/>
      <c r="I1" s="299"/>
      <c r="J1" s="298"/>
      <c r="K1" s="299"/>
      <c r="L1" s="298"/>
    </row>
    <row r="2" spans="1:12">
      <c r="A2" s="305"/>
      <c r="B2" s="305"/>
      <c r="C2" s="305"/>
      <c r="D2" s="305"/>
      <c r="E2" s="305"/>
      <c r="F2" s="305"/>
      <c r="G2" s="305"/>
      <c r="H2" s="305"/>
      <c r="I2" s="357"/>
      <c r="J2" s="357"/>
      <c r="K2" s="356"/>
      <c r="L2" s="298"/>
    </row>
    <row r="3" spans="1:12" s="306" customFormat="1">
      <c r="A3" s="355" t="s">
        <v>308</v>
      </c>
      <c r="B3" s="338"/>
      <c r="C3" s="338"/>
      <c r="D3" s="338"/>
      <c r="E3" s="339"/>
      <c r="F3" s="333"/>
      <c r="G3" s="339"/>
      <c r="H3" s="354"/>
      <c r="I3" s="338"/>
      <c r="J3" s="339"/>
      <c r="K3" s="339"/>
      <c r="L3" s="353" t="s">
        <v>110</v>
      </c>
    </row>
    <row r="4" spans="1:12" s="306" customFormat="1">
      <c r="A4" s="352" t="s">
        <v>141</v>
      </c>
      <c r="B4" s="338"/>
      <c r="C4" s="338"/>
      <c r="D4" s="338"/>
      <c r="E4" s="339"/>
      <c r="F4" s="333"/>
      <c r="G4" s="339"/>
      <c r="H4" s="351"/>
      <c r="I4" s="338"/>
      <c r="J4" s="339"/>
      <c r="K4" s="428" t="s">
        <v>521</v>
      </c>
      <c r="L4" s="429"/>
    </row>
    <row r="5" spans="1:12" s="306" customFormat="1">
      <c r="A5" s="350"/>
      <c r="B5" s="338"/>
      <c r="C5" s="349"/>
      <c r="D5" s="348"/>
      <c r="E5" s="339"/>
      <c r="F5" s="347"/>
      <c r="G5" s="339"/>
      <c r="H5" s="339"/>
      <c r="I5" s="333"/>
      <c r="J5" s="338"/>
      <c r="K5" s="338"/>
      <c r="L5" s="337"/>
    </row>
    <row r="6" spans="1:12" s="306" customFormat="1">
      <c r="A6" s="344" t="s">
        <v>275</v>
      </c>
      <c r="B6" s="333"/>
      <c r="C6" s="333"/>
      <c r="D6" s="122" t="s">
        <v>520</v>
      </c>
      <c r="E6" s="345"/>
      <c r="F6" s="340"/>
      <c r="G6" s="339"/>
      <c r="H6" s="346"/>
      <c r="I6" s="345"/>
      <c r="J6" s="338"/>
      <c r="K6" s="339"/>
      <c r="L6" s="337"/>
    </row>
    <row r="7" spans="1:12" s="306" customFormat="1">
      <c r="A7" s="344"/>
      <c r="B7" s="333"/>
      <c r="C7" s="333"/>
      <c r="D7" s="333"/>
      <c r="E7" s="339"/>
      <c r="F7" s="340"/>
      <c r="G7" s="340"/>
      <c r="H7" s="340"/>
      <c r="I7" s="342"/>
      <c r="J7" s="339"/>
      <c r="K7" s="338"/>
      <c r="L7" s="337"/>
    </row>
    <row r="8" spans="1:12" s="306" customFormat="1" ht="15.75" thickBot="1">
      <c r="A8" s="343"/>
      <c r="B8" s="339"/>
      <c r="C8" s="342"/>
      <c r="D8" s="341"/>
      <c r="E8" s="339"/>
      <c r="F8" s="340"/>
      <c r="G8" s="340"/>
      <c r="H8" s="340"/>
      <c r="I8" s="339"/>
      <c r="J8" s="338"/>
      <c r="K8" s="338"/>
      <c r="L8" s="337"/>
    </row>
    <row r="9" spans="1:12" ht="15.75" thickBot="1">
      <c r="A9" s="336"/>
      <c r="B9" s="335"/>
      <c r="C9" s="334"/>
      <c r="D9" s="334"/>
      <c r="E9" s="334"/>
      <c r="F9" s="333"/>
      <c r="G9" s="333"/>
      <c r="H9" s="333"/>
      <c r="I9" s="432" t="s">
        <v>477</v>
      </c>
      <c r="J9" s="433"/>
      <c r="K9" s="434"/>
      <c r="L9" s="332"/>
    </row>
    <row r="10" spans="1:12" s="320" customFormat="1" ht="39" customHeight="1" thickBot="1">
      <c r="A10" s="331" t="s">
        <v>64</v>
      </c>
      <c r="B10" s="330" t="s">
        <v>142</v>
      </c>
      <c r="C10" s="330" t="s">
        <v>476</v>
      </c>
      <c r="D10" s="329" t="s">
        <v>281</v>
      </c>
      <c r="E10" s="328" t="s">
        <v>475</v>
      </c>
      <c r="F10" s="327" t="s">
        <v>474</v>
      </c>
      <c r="G10" s="326" t="s">
        <v>229</v>
      </c>
      <c r="H10" s="325" t="s">
        <v>226</v>
      </c>
      <c r="I10" s="324" t="s">
        <v>473</v>
      </c>
      <c r="J10" s="323" t="s">
        <v>278</v>
      </c>
      <c r="K10" s="322" t="s">
        <v>230</v>
      </c>
      <c r="L10" s="321" t="s">
        <v>231</v>
      </c>
    </row>
    <row r="11" spans="1:12" s="314" customFormat="1" ht="15.75" thickBot="1">
      <c r="A11" s="318">
        <v>1</v>
      </c>
      <c r="B11" s="317">
        <v>2</v>
      </c>
      <c r="C11" s="319">
        <v>3</v>
      </c>
      <c r="D11" s="319">
        <v>4</v>
      </c>
      <c r="E11" s="318">
        <v>5</v>
      </c>
      <c r="F11" s="317">
        <v>6</v>
      </c>
      <c r="G11" s="319">
        <v>7</v>
      </c>
      <c r="H11" s="317">
        <v>8</v>
      </c>
      <c r="I11" s="318">
        <v>9</v>
      </c>
      <c r="J11" s="317">
        <v>10</v>
      </c>
      <c r="K11" s="316">
        <v>11</v>
      </c>
      <c r="L11" s="315">
        <v>12</v>
      </c>
    </row>
    <row r="12" spans="1:12" ht="30">
      <c r="A12" s="313">
        <v>1</v>
      </c>
      <c r="B12" s="401">
        <v>42208</v>
      </c>
      <c r="C12" s="402" t="s">
        <v>510</v>
      </c>
      <c r="D12" s="403">
        <v>655</v>
      </c>
      <c r="E12" s="404" t="s">
        <v>511</v>
      </c>
      <c r="F12" s="405" t="s">
        <v>519</v>
      </c>
      <c r="G12" s="424" t="s">
        <v>522</v>
      </c>
      <c r="H12" s="425" t="s">
        <v>516</v>
      </c>
      <c r="I12" s="404"/>
      <c r="J12" s="402"/>
      <c r="K12" s="406"/>
      <c r="L12" s="312"/>
    </row>
    <row r="13" spans="1:12" ht="30">
      <c r="A13" s="311">
        <v>2</v>
      </c>
      <c r="B13" s="407">
        <v>42271</v>
      </c>
      <c r="C13" s="402" t="s">
        <v>510</v>
      </c>
      <c r="D13" s="408">
        <v>600</v>
      </c>
      <c r="E13" s="409" t="s">
        <v>512</v>
      </c>
      <c r="F13" s="405" t="s">
        <v>518</v>
      </c>
      <c r="G13" s="427" t="s">
        <v>525</v>
      </c>
      <c r="H13" s="426" t="s">
        <v>524</v>
      </c>
      <c r="I13" s="409"/>
      <c r="J13" s="411"/>
      <c r="K13" s="412"/>
      <c r="L13" s="310"/>
    </row>
    <row r="14" spans="1:12" ht="30">
      <c r="A14" s="311">
        <v>3</v>
      </c>
      <c r="B14" s="401">
        <v>42303</v>
      </c>
      <c r="C14" s="402" t="s">
        <v>510</v>
      </c>
      <c r="D14" s="408">
        <v>500</v>
      </c>
      <c r="E14" s="409" t="s">
        <v>513</v>
      </c>
      <c r="F14" s="413" t="s">
        <v>514</v>
      </c>
      <c r="G14" s="424" t="s">
        <v>523</v>
      </c>
      <c r="H14" s="426" t="s">
        <v>516</v>
      </c>
      <c r="I14" s="409"/>
      <c r="J14" s="411"/>
      <c r="K14" s="412"/>
      <c r="L14" s="310"/>
    </row>
    <row r="15" spans="1:12" ht="30">
      <c r="A15" s="311">
        <v>4</v>
      </c>
      <c r="B15" s="407">
        <v>42362</v>
      </c>
      <c r="C15" s="402" t="s">
        <v>510</v>
      </c>
      <c r="D15" s="408">
        <v>500</v>
      </c>
      <c r="E15" s="409" t="s">
        <v>513</v>
      </c>
      <c r="F15" s="414" t="s">
        <v>514</v>
      </c>
      <c r="G15" s="424" t="s">
        <v>523</v>
      </c>
      <c r="H15" s="426" t="s">
        <v>516</v>
      </c>
      <c r="I15" s="409"/>
      <c r="J15" s="411"/>
      <c r="K15" s="412"/>
      <c r="L15" s="310"/>
    </row>
    <row r="16" spans="1:12">
      <c r="A16" s="311">
        <v>5</v>
      </c>
      <c r="B16" s="415"/>
      <c r="C16" s="402"/>
      <c r="D16" s="416"/>
      <c r="E16" s="409"/>
      <c r="F16" s="410"/>
      <c r="G16" s="410"/>
      <c r="H16" s="410"/>
      <c r="I16" s="409"/>
      <c r="J16" s="411"/>
      <c r="K16" s="412"/>
      <c r="L16" s="310"/>
    </row>
    <row r="17" spans="1:12">
      <c r="A17" s="311">
        <v>6</v>
      </c>
      <c r="B17" s="415"/>
      <c r="C17" s="402"/>
      <c r="D17" s="416"/>
      <c r="E17" s="409"/>
      <c r="F17" s="410"/>
      <c r="G17" s="410"/>
      <c r="H17" s="410"/>
      <c r="I17" s="409"/>
      <c r="J17" s="411"/>
      <c r="K17" s="412"/>
      <c r="L17" s="310"/>
    </row>
    <row r="18" spans="1:12">
      <c r="A18" s="311">
        <v>7</v>
      </c>
      <c r="B18" s="415"/>
      <c r="C18" s="402"/>
      <c r="D18" s="416"/>
      <c r="E18" s="409"/>
      <c r="F18" s="410"/>
      <c r="G18" s="410"/>
      <c r="H18" s="410"/>
      <c r="I18" s="409"/>
      <c r="J18" s="411"/>
      <c r="K18" s="412"/>
      <c r="L18" s="310"/>
    </row>
    <row r="19" spans="1:12">
      <c r="A19" s="311">
        <v>8</v>
      </c>
      <c r="B19" s="415"/>
      <c r="C19" s="402"/>
      <c r="D19" s="416"/>
      <c r="E19" s="409"/>
      <c r="F19" s="410"/>
      <c r="G19" s="410"/>
      <c r="H19" s="410"/>
      <c r="I19" s="409"/>
      <c r="J19" s="411"/>
      <c r="K19" s="412"/>
      <c r="L19" s="310"/>
    </row>
    <row r="20" spans="1:12">
      <c r="A20" s="311">
        <v>9</v>
      </c>
      <c r="B20" s="415"/>
      <c r="C20" s="402"/>
      <c r="D20" s="416"/>
      <c r="E20" s="409"/>
      <c r="F20" s="410"/>
      <c r="G20" s="410"/>
      <c r="H20" s="410"/>
      <c r="I20" s="409"/>
      <c r="J20" s="411"/>
      <c r="K20" s="412"/>
      <c r="L20" s="310"/>
    </row>
    <row r="21" spans="1:12">
      <c r="A21" s="311">
        <v>10</v>
      </c>
      <c r="B21" s="415"/>
      <c r="C21" s="402"/>
      <c r="D21" s="416"/>
      <c r="E21" s="409"/>
      <c r="F21" s="410"/>
      <c r="G21" s="410"/>
      <c r="H21" s="410"/>
      <c r="I21" s="409"/>
      <c r="J21" s="411"/>
      <c r="K21" s="412"/>
      <c r="L21" s="310"/>
    </row>
    <row r="22" spans="1:12">
      <c r="A22" s="311">
        <v>11</v>
      </c>
      <c r="B22" s="415"/>
      <c r="C22" s="402"/>
      <c r="D22" s="416"/>
      <c r="E22" s="409"/>
      <c r="F22" s="410"/>
      <c r="G22" s="410"/>
      <c r="H22" s="410"/>
      <c r="I22" s="409"/>
      <c r="J22" s="411"/>
      <c r="K22" s="412"/>
      <c r="L22" s="310"/>
    </row>
    <row r="23" spans="1:12">
      <c r="A23" s="311">
        <v>12</v>
      </c>
      <c r="B23" s="415"/>
      <c r="C23" s="402"/>
      <c r="D23" s="416"/>
      <c r="E23" s="409"/>
      <c r="F23" s="410"/>
      <c r="G23" s="410"/>
      <c r="H23" s="410"/>
      <c r="I23" s="409"/>
      <c r="J23" s="411"/>
      <c r="K23" s="412"/>
      <c r="L23" s="310"/>
    </row>
    <row r="24" spans="1:12">
      <c r="A24" s="311">
        <v>13</v>
      </c>
      <c r="B24" s="415"/>
      <c r="C24" s="402"/>
      <c r="D24" s="416"/>
      <c r="E24" s="409"/>
      <c r="F24" s="410"/>
      <c r="G24" s="410"/>
      <c r="H24" s="410"/>
      <c r="I24" s="409"/>
      <c r="J24" s="411"/>
      <c r="K24" s="412"/>
      <c r="L24" s="310"/>
    </row>
    <row r="25" spans="1:12">
      <c r="A25" s="311">
        <v>14</v>
      </c>
      <c r="B25" s="415"/>
      <c r="C25" s="402"/>
      <c r="D25" s="416"/>
      <c r="E25" s="409"/>
      <c r="F25" s="410"/>
      <c r="G25" s="410"/>
      <c r="H25" s="410"/>
      <c r="I25" s="409"/>
      <c r="J25" s="411"/>
      <c r="K25" s="412"/>
      <c r="L25" s="310"/>
    </row>
    <row r="26" spans="1:12">
      <c r="A26" s="311">
        <v>15</v>
      </c>
      <c r="B26" s="415"/>
      <c r="C26" s="402"/>
      <c r="D26" s="416"/>
      <c r="E26" s="409"/>
      <c r="F26" s="410"/>
      <c r="G26" s="410"/>
      <c r="H26" s="410"/>
      <c r="I26" s="409"/>
      <c r="J26" s="411"/>
      <c r="K26" s="412"/>
      <c r="L26" s="310"/>
    </row>
    <row r="27" spans="1:12">
      <c r="A27" s="311">
        <v>16</v>
      </c>
      <c r="B27" s="415"/>
      <c r="C27" s="402"/>
      <c r="D27" s="416"/>
      <c r="E27" s="409"/>
      <c r="F27" s="410"/>
      <c r="G27" s="410"/>
      <c r="H27" s="410"/>
      <c r="I27" s="409"/>
      <c r="J27" s="411"/>
      <c r="K27" s="412"/>
      <c r="L27" s="310"/>
    </row>
    <row r="28" spans="1:12">
      <c r="A28" s="311">
        <v>17</v>
      </c>
      <c r="B28" s="415"/>
      <c r="C28" s="402"/>
      <c r="D28" s="416"/>
      <c r="E28" s="409"/>
      <c r="F28" s="410"/>
      <c r="G28" s="410"/>
      <c r="H28" s="410"/>
      <c r="I28" s="409"/>
      <c r="J28" s="411"/>
      <c r="K28" s="412"/>
      <c r="L28" s="310"/>
    </row>
    <row r="29" spans="1:12">
      <c r="A29" s="311">
        <v>18</v>
      </c>
      <c r="B29" s="415"/>
      <c r="C29" s="402"/>
      <c r="D29" s="416"/>
      <c r="E29" s="409"/>
      <c r="F29" s="410"/>
      <c r="G29" s="410"/>
      <c r="H29" s="410"/>
      <c r="I29" s="409"/>
      <c r="J29" s="411"/>
      <c r="K29" s="412"/>
      <c r="L29" s="310"/>
    </row>
    <row r="30" spans="1:12">
      <c r="A30" s="311">
        <v>19</v>
      </c>
      <c r="B30" s="415"/>
      <c r="C30" s="402"/>
      <c r="D30" s="416"/>
      <c r="E30" s="409"/>
      <c r="F30" s="410"/>
      <c r="G30" s="410"/>
      <c r="H30" s="410"/>
      <c r="I30" s="409"/>
      <c r="J30" s="411"/>
      <c r="K30" s="412"/>
      <c r="L30" s="310"/>
    </row>
    <row r="31" spans="1:12" ht="15.75" thickBot="1">
      <c r="A31" s="309" t="s">
        <v>277</v>
      </c>
      <c r="B31" s="417"/>
      <c r="C31" s="418"/>
      <c r="D31" s="419"/>
      <c r="E31" s="420"/>
      <c r="F31" s="421"/>
      <c r="G31" s="421"/>
      <c r="H31" s="421"/>
      <c r="I31" s="420"/>
      <c r="J31" s="418"/>
      <c r="K31" s="422"/>
      <c r="L31" s="308"/>
    </row>
    <row r="32" spans="1:12">
      <c r="A32" s="298"/>
      <c r="B32" s="299"/>
      <c r="C32" s="298"/>
      <c r="D32" s="299"/>
      <c r="E32" s="298"/>
      <c r="F32" s="299"/>
      <c r="G32" s="298"/>
      <c r="H32" s="299"/>
      <c r="I32" s="298"/>
      <c r="J32" s="299"/>
      <c r="K32" s="298"/>
      <c r="L32" s="299"/>
    </row>
    <row r="33" spans="1:12">
      <c r="A33" s="298"/>
      <c r="B33" s="305"/>
      <c r="C33" s="298"/>
      <c r="D33" s="305"/>
      <c r="E33" s="298"/>
      <c r="F33" s="305"/>
      <c r="G33" s="298"/>
      <c r="H33" s="305"/>
      <c r="I33" s="298"/>
      <c r="J33" s="305"/>
      <c r="K33" s="298"/>
      <c r="L33" s="305"/>
    </row>
    <row r="34" spans="1:12" s="306" customFormat="1">
      <c r="A34" s="431" t="s">
        <v>434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</row>
    <row r="35" spans="1:12" s="307" customFormat="1" ht="12.75">
      <c r="A35" s="431" t="s">
        <v>472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</row>
    <row r="36" spans="1:12" s="307" customFormat="1" ht="24" customHeight="1">
      <c r="A36" s="431"/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</row>
    <row r="37" spans="1:12" s="306" customFormat="1" ht="30.75" customHeight="1">
      <c r="A37" s="431" t="s">
        <v>471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</row>
    <row r="38" spans="1:12" s="306" customFormat="1">
      <c r="A38" s="431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</row>
    <row r="39" spans="1:12" s="306" customFormat="1">
      <c r="A39" s="431" t="s">
        <v>470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</row>
    <row r="40" spans="1:12" s="306" customFormat="1">
      <c r="A40" s="298"/>
      <c r="B40" s="299"/>
      <c r="C40" s="298"/>
      <c r="D40" s="299"/>
      <c r="E40" s="298"/>
      <c r="F40" s="299"/>
      <c r="G40" s="298"/>
      <c r="H40" s="299"/>
      <c r="I40" s="298"/>
      <c r="J40" s="299"/>
      <c r="K40" s="298"/>
      <c r="L40" s="299"/>
    </row>
    <row r="41" spans="1:12" s="306" customFormat="1">
      <c r="A41" s="298"/>
      <c r="B41" s="305"/>
      <c r="C41" s="298"/>
      <c r="D41" s="305"/>
      <c r="E41" s="298"/>
      <c r="F41" s="305"/>
      <c r="G41" s="298"/>
      <c r="H41" s="305"/>
      <c r="I41" s="298"/>
      <c r="J41" s="305"/>
      <c r="K41" s="298"/>
      <c r="L41" s="305"/>
    </row>
    <row r="42" spans="1:12" s="306" customFormat="1">
      <c r="A42" s="298"/>
      <c r="B42" s="299"/>
      <c r="C42" s="298"/>
      <c r="D42" s="299"/>
      <c r="E42" s="298"/>
      <c r="F42" s="299"/>
      <c r="G42" s="298"/>
      <c r="H42" s="299"/>
      <c r="I42" s="298"/>
      <c r="J42" s="299"/>
      <c r="K42" s="298"/>
      <c r="L42" s="299"/>
    </row>
    <row r="43" spans="1:12">
      <c r="A43" s="298"/>
      <c r="B43" s="305"/>
      <c r="C43" s="298"/>
      <c r="D43" s="305"/>
      <c r="E43" s="298"/>
      <c r="F43" s="305"/>
      <c r="G43" s="298"/>
      <c r="H43" s="305"/>
      <c r="I43" s="298"/>
      <c r="J43" s="305"/>
      <c r="K43" s="298"/>
      <c r="L43" s="305"/>
    </row>
    <row r="44" spans="1:12" s="300" customFormat="1">
      <c r="A44" s="437" t="s">
        <v>107</v>
      </c>
      <c r="B44" s="437"/>
      <c r="C44" s="299"/>
      <c r="D44" s="298"/>
      <c r="E44" s="299"/>
      <c r="F44" s="299"/>
      <c r="G44" s="298"/>
      <c r="H44" s="299"/>
      <c r="I44" s="299"/>
      <c r="J44" s="298"/>
      <c r="K44" s="299"/>
      <c r="L44" s="298"/>
    </row>
    <row r="45" spans="1:12" s="300" customFormat="1">
      <c r="A45" s="299"/>
      <c r="B45" s="298"/>
      <c r="C45" s="303"/>
      <c r="D45" s="304"/>
      <c r="E45" s="303"/>
      <c r="F45" s="299"/>
      <c r="G45" s="298"/>
      <c r="H45" s="302"/>
      <c r="I45" s="299"/>
      <c r="J45" s="298"/>
      <c r="K45" s="299"/>
      <c r="L45" s="298"/>
    </row>
    <row r="46" spans="1:12" s="300" customFormat="1" ht="15" customHeight="1">
      <c r="A46" s="299"/>
      <c r="B46" s="298"/>
      <c r="C46" s="430" t="s">
        <v>269</v>
      </c>
      <c r="D46" s="430"/>
      <c r="E46" s="430"/>
      <c r="F46" s="299"/>
      <c r="G46" s="298"/>
      <c r="H46" s="435" t="s">
        <v>469</v>
      </c>
      <c r="I46" s="301"/>
      <c r="J46" s="298"/>
      <c r="K46" s="299"/>
      <c r="L46" s="298"/>
    </row>
    <row r="47" spans="1:12" s="300" customFormat="1">
      <c r="A47" s="299"/>
      <c r="B47" s="298"/>
      <c r="C47" s="299"/>
      <c r="D47" s="298"/>
      <c r="E47" s="299"/>
      <c r="F47" s="299"/>
      <c r="G47" s="298"/>
      <c r="H47" s="436"/>
      <c r="I47" s="301"/>
      <c r="J47" s="298"/>
      <c r="K47" s="299"/>
      <c r="L47" s="298"/>
    </row>
    <row r="48" spans="1:12" s="297" customFormat="1">
      <c r="A48" s="299"/>
      <c r="B48" s="298"/>
      <c r="C48" s="430" t="s">
        <v>140</v>
      </c>
      <c r="D48" s="430"/>
      <c r="E48" s="430"/>
      <c r="F48" s="299"/>
      <c r="G48" s="298"/>
      <c r="H48" s="299"/>
      <c r="I48" s="299"/>
      <c r="J48" s="298"/>
      <c r="K48" s="299"/>
      <c r="L48" s="298"/>
    </row>
    <row r="49" spans="5:5" s="297" customFormat="1">
      <c r="E49" s="295"/>
    </row>
    <row r="50" spans="5:5" s="297" customFormat="1">
      <c r="E50" s="295"/>
    </row>
    <row r="51" spans="5:5" s="297" customFormat="1">
      <c r="E51" s="295"/>
    </row>
    <row r="52" spans="5:5" s="297" customFormat="1">
      <c r="E52" s="295"/>
    </row>
    <row r="53" spans="5:5" s="297" customFormat="1"/>
  </sheetData>
  <mergeCells count="10">
    <mergeCell ref="K4:L4"/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31 H12:H31 G16:G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zoomScaleSheetLayoutView="70" workbookViewId="0">
      <selection activeCell="G4" sqref="G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302</v>
      </c>
      <c r="B1" s="77"/>
      <c r="C1" s="438" t="s">
        <v>110</v>
      </c>
      <c r="D1" s="438"/>
      <c r="E1" s="109"/>
    </row>
    <row r="2" spans="1:7">
      <c r="A2" s="77" t="s">
        <v>141</v>
      </c>
      <c r="B2" s="77"/>
      <c r="C2" s="428" t="s">
        <v>521</v>
      </c>
      <c r="D2" s="429"/>
      <c r="E2" s="109"/>
    </row>
    <row r="3" spans="1:7">
      <c r="A3" s="75"/>
      <c r="B3" s="77"/>
      <c r="C3" s="76"/>
      <c r="D3" s="76"/>
      <c r="E3" s="109"/>
    </row>
    <row r="4" spans="1:7">
      <c r="A4" s="78" t="s">
        <v>275</v>
      </c>
      <c r="B4" s="103"/>
      <c r="C4" s="104"/>
      <c r="D4" s="77"/>
      <c r="E4" s="109"/>
    </row>
    <row r="5" spans="1:7">
      <c r="A5" s="122" t="s">
        <v>520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250</v>
      </c>
      <c r="C8" s="80" t="s">
        <v>66</v>
      </c>
      <c r="D8" s="80" t="s">
        <v>67</v>
      </c>
      <c r="E8" s="109"/>
    </row>
    <row r="9" spans="1:7" s="7" customFormat="1" ht="16.5" customHeight="1">
      <c r="A9" s="246">
        <v>1</v>
      </c>
      <c r="B9" s="246" t="s">
        <v>65</v>
      </c>
      <c r="C9" s="86">
        <f>SUM(C10,C25)</f>
        <v>0</v>
      </c>
      <c r="D9" s="86">
        <f>SUM(D10,D25)</f>
        <v>2255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SUM(C11,C12,C15,C18,C24)</f>
        <v>0</v>
      </c>
      <c r="D10" s="86">
        <f>SUM(D11,D12,D15,D18,D23,D24)</f>
        <v>2255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309</v>
      </c>
      <c r="C12" s="108">
        <f>SUM(C13:C14)</f>
        <v>0</v>
      </c>
      <c r="D12" s="108">
        <f>SUM(D13:D14)</f>
        <v>2255</v>
      </c>
      <c r="E12" s="109"/>
      <c r="G12" s="69"/>
    </row>
    <row r="13" spans="1:7" s="3" customFormat="1" ht="16.5" customHeight="1">
      <c r="A13" s="98" t="s">
        <v>81</v>
      </c>
      <c r="B13" s="98" t="s">
        <v>312</v>
      </c>
      <c r="C13" s="8"/>
      <c r="D13" s="8">
        <v>2255</v>
      </c>
      <c r="E13" s="109"/>
    </row>
    <row r="14" spans="1:7" s="3" customFormat="1" ht="16.5" customHeight="1">
      <c r="A14" s="98" t="s">
        <v>109</v>
      </c>
      <c r="B14" s="98" t="s">
        <v>97</v>
      </c>
      <c r="C14" s="8"/>
      <c r="D14" s="8"/>
      <c r="E14" s="109"/>
    </row>
    <row r="15" spans="1:7" s="3" customFormat="1" ht="16.5" customHeight="1">
      <c r="A15" s="89" t="s">
        <v>82</v>
      </c>
      <c r="B15" s="89" t="s">
        <v>83</v>
      </c>
      <c r="C15" s="108">
        <f>SUM(C16:C17)</f>
        <v>0</v>
      </c>
      <c r="D15" s="108">
        <f>SUM(D16:D17)</f>
        <v>0</v>
      </c>
      <c r="E15" s="109"/>
    </row>
    <row r="16" spans="1:7" s="3" customFormat="1" ht="16.5" customHeight="1">
      <c r="A16" s="98" t="s">
        <v>84</v>
      </c>
      <c r="B16" s="98" t="s">
        <v>86</v>
      </c>
      <c r="C16" s="8"/>
      <c r="D16" s="8"/>
      <c r="E16" s="109"/>
    </row>
    <row r="17" spans="1:6" s="3" customFormat="1" ht="30">
      <c r="A17" s="98" t="s">
        <v>85</v>
      </c>
      <c r="B17" s="98" t="s">
        <v>111</v>
      </c>
      <c r="C17" s="8"/>
      <c r="D17" s="8"/>
      <c r="E17" s="109"/>
    </row>
    <row r="18" spans="1:6" s="3" customFormat="1" ht="16.5" customHeight="1">
      <c r="A18" s="89" t="s">
        <v>87</v>
      </c>
      <c r="B18" s="89" t="s">
        <v>419</v>
      </c>
      <c r="C18" s="108">
        <f>SUM(C19:C22)</f>
        <v>0</v>
      </c>
      <c r="D18" s="108">
        <f>SUM(D19:D22)</f>
        <v>0</v>
      </c>
      <c r="E18" s="109"/>
    </row>
    <row r="19" spans="1:6" s="3" customFormat="1" ht="16.5" customHeight="1">
      <c r="A19" s="98" t="s">
        <v>88</v>
      </c>
      <c r="B19" s="98" t="s">
        <v>89</v>
      </c>
      <c r="C19" s="8"/>
      <c r="D19" s="8"/>
      <c r="E19" s="109"/>
    </row>
    <row r="20" spans="1:6" s="3" customFormat="1" ht="30">
      <c r="A20" s="98" t="s">
        <v>92</v>
      </c>
      <c r="B20" s="98" t="s">
        <v>90</v>
      </c>
      <c r="C20" s="8"/>
      <c r="D20" s="8"/>
      <c r="E20" s="109"/>
    </row>
    <row r="21" spans="1:6" s="3" customFormat="1" ht="16.5" customHeight="1">
      <c r="A21" s="98" t="s">
        <v>93</v>
      </c>
      <c r="B21" s="98" t="s">
        <v>91</v>
      </c>
      <c r="C21" s="8"/>
      <c r="D21" s="8"/>
      <c r="E21" s="109"/>
    </row>
    <row r="22" spans="1:6" s="3" customFormat="1" ht="16.5" customHeight="1">
      <c r="A22" s="98" t="s">
        <v>94</v>
      </c>
      <c r="B22" s="98" t="s">
        <v>447</v>
      </c>
      <c r="C22" s="8"/>
      <c r="D22" s="8"/>
      <c r="E22" s="109"/>
    </row>
    <row r="23" spans="1:6" s="3" customFormat="1" ht="16.5" customHeight="1">
      <c r="A23" s="89" t="s">
        <v>95</v>
      </c>
      <c r="B23" s="89" t="s">
        <v>448</v>
      </c>
      <c r="C23" s="282"/>
      <c r="D23" s="8"/>
      <c r="E23" s="109"/>
    </row>
    <row r="24" spans="1:6" s="3" customFormat="1">
      <c r="A24" s="89" t="s">
        <v>252</v>
      </c>
      <c r="B24" s="89" t="s">
        <v>454</v>
      </c>
      <c r="C24" s="8"/>
      <c r="D24" s="8"/>
      <c r="E24" s="109"/>
    </row>
    <row r="25" spans="1:6" ht="16.5" customHeight="1">
      <c r="A25" s="88">
        <v>1.2</v>
      </c>
      <c r="B25" s="88" t="s">
        <v>96</v>
      </c>
      <c r="C25" s="86">
        <f>SUM(C26,C30)</f>
        <v>0</v>
      </c>
      <c r="D25" s="86">
        <f>SUM(D26,D30)</f>
        <v>0</v>
      </c>
      <c r="E25" s="109"/>
    </row>
    <row r="26" spans="1:6" ht="16.5" customHeight="1">
      <c r="A26" s="89" t="s">
        <v>32</v>
      </c>
      <c r="B26" s="89" t="s">
        <v>312</v>
      </c>
      <c r="C26" s="108">
        <f>SUM(C27:C29)</f>
        <v>0</v>
      </c>
      <c r="D26" s="108">
        <f>SUM(D27:D29)</f>
        <v>0</v>
      </c>
      <c r="E26" s="109"/>
    </row>
    <row r="27" spans="1:6">
      <c r="A27" s="254" t="s">
        <v>98</v>
      </c>
      <c r="B27" s="254" t="s">
        <v>310</v>
      </c>
      <c r="C27" s="8"/>
      <c r="D27" s="8"/>
      <c r="E27" s="109"/>
    </row>
    <row r="28" spans="1:6">
      <c r="A28" s="254" t="s">
        <v>99</v>
      </c>
      <c r="B28" s="254" t="s">
        <v>313</v>
      </c>
      <c r="C28" s="8"/>
      <c r="D28" s="8"/>
      <c r="E28" s="109"/>
    </row>
    <row r="29" spans="1:6">
      <c r="A29" s="254" t="s">
        <v>457</v>
      </c>
      <c r="B29" s="254" t="s">
        <v>311</v>
      </c>
      <c r="C29" s="8"/>
      <c r="D29" s="8"/>
      <c r="E29" s="109"/>
    </row>
    <row r="30" spans="1:6">
      <c r="A30" s="89" t="s">
        <v>33</v>
      </c>
      <c r="B30" s="265" t="s">
        <v>453</v>
      </c>
      <c r="C30" s="8"/>
      <c r="D30" s="8"/>
      <c r="E30" s="109"/>
    </row>
    <row r="31" spans="1:6">
      <c r="D31" s="26"/>
      <c r="E31" s="110"/>
      <c r="F31" s="26"/>
    </row>
    <row r="32" spans="1:6">
      <c r="A32" s="1"/>
      <c r="D32" s="26"/>
      <c r="E32" s="110"/>
      <c r="F32" s="26"/>
    </row>
    <row r="33" spans="1:9">
      <c r="D33" s="26"/>
      <c r="E33" s="110"/>
      <c r="F33" s="26"/>
    </row>
    <row r="34" spans="1:9">
      <c r="D34" s="26"/>
      <c r="E34" s="110"/>
      <c r="F34" s="26"/>
    </row>
    <row r="35" spans="1:9">
      <c r="A35" s="70" t="s">
        <v>107</v>
      </c>
      <c r="D35" s="26"/>
      <c r="E35" s="110"/>
      <c r="F35" s="26"/>
    </row>
    <row r="36" spans="1:9">
      <c r="D36" s="26"/>
      <c r="E36" s="111"/>
      <c r="F36" s="111"/>
      <c r="G36"/>
      <c r="H36"/>
      <c r="I36"/>
    </row>
    <row r="37" spans="1:9">
      <c r="D37" s="112"/>
      <c r="E37" s="111"/>
      <c r="F37" s="111"/>
      <c r="G37"/>
      <c r="H37"/>
      <c r="I37"/>
    </row>
    <row r="38" spans="1:9">
      <c r="A38"/>
      <c r="B38" s="70" t="s">
        <v>272</v>
      </c>
      <c r="D38" s="112"/>
      <c r="E38" s="111"/>
      <c r="F38" s="111"/>
      <c r="G38"/>
      <c r="H38"/>
      <c r="I38"/>
    </row>
    <row r="39" spans="1:9">
      <c r="A39"/>
      <c r="B39" s="2" t="s">
        <v>271</v>
      </c>
      <c r="D39" s="112"/>
      <c r="E39" s="111"/>
      <c r="F39" s="111"/>
      <c r="G39"/>
      <c r="H39"/>
      <c r="I39"/>
    </row>
    <row r="40" spans="1:9" customFormat="1" ht="12.75">
      <c r="B40" s="66" t="s">
        <v>140</v>
      </c>
      <c r="D40" s="111"/>
      <c r="E40" s="111"/>
      <c r="F40" s="111"/>
    </row>
    <row r="41" spans="1:9">
      <c r="D41" s="26"/>
      <c r="E41" s="110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zoomScaleSheetLayoutView="70" workbookViewId="0">
      <selection activeCell="C5" sqref="C5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273</v>
      </c>
      <c r="B1" s="256"/>
      <c r="C1" s="438" t="s">
        <v>110</v>
      </c>
      <c r="D1" s="438"/>
      <c r="E1" s="114"/>
    </row>
    <row r="2" spans="1:12" s="6" customFormat="1">
      <c r="A2" s="77" t="s">
        <v>141</v>
      </c>
      <c r="B2" s="256"/>
      <c r="C2" s="428" t="s">
        <v>521</v>
      </c>
      <c r="D2" s="429"/>
      <c r="E2" s="114"/>
    </row>
    <row r="3" spans="1:12" s="6" customFormat="1">
      <c r="A3" s="77"/>
      <c r="B3" s="256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>
      <c r="A5" s="120"/>
      <c r="B5" s="122" t="s">
        <v>520</v>
      </c>
      <c r="C5" s="58"/>
      <c r="D5" s="58"/>
      <c r="E5" s="109"/>
    </row>
    <row r="6" spans="1:12" s="2" customFormat="1">
      <c r="A6" s="78"/>
      <c r="B6" s="257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250</v>
      </c>
      <c r="C8" s="80" t="s">
        <v>66</v>
      </c>
      <c r="D8" s="80" t="s">
        <v>67</v>
      </c>
      <c r="E8" s="114"/>
      <c r="F8" s="20"/>
    </row>
    <row r="9" spans="1:12" s="7" customFormat="1">
      <c r="A9" s="246">
        <v>1</v>
      </c>
      <c r="B9" s="246" t="s">
        <v>65</v>
      </c>
      <c r="C9" s="86">
        <f>SUM(C10,C25)</f>
        <v>0</v>
      </c>
      <c r="D9" s="86">
        <f>SUM(D10,D25)</f>
        <v>0</v>
      </c>
      <c r="E9" s="114"/>
    </row>
    <row r="10" spans="1:12" s="7" customFormat="1">
      <c r="A10" s="88">
        <v>1.1000000000000001</v>
      </c>
      <c r="B10" s="88" t="s">
        <v>80</v>
      </c>
      <c r="C10" s="86">
        <f>SUM(C11,C12,C15,C18,C24)</f>
        <v>0</v>
      </c>
      <c r="D10" s="86">
        <f>SUM(D11,D12,D15,D18,D23,D24)</f>
        <v>0</v>
      </c>
      <c r="E10" s="114"/>
    </row>
    <row r="11" spans="1:12" s="9" customFormat="1" ht="18">
      <c r="A11" s="89" t="s">
        <v>30</v>
      </c>
      <c r="B11" s="89" t="s">
        <v>79</v>
      </c>
      <c r="C11" s="8"/>
      <c r="D11" s="8"/>
      <c r="E11" s="114"/>
    </row>
    <row r="12" spans="1:12" s="10" customFormat="1">
      <c r="A12" s="89" t="s">
        <v>31</v>
      </c>
      <c r="B12" s="89" t="s">
        <v>309</v>
      </c>
      <c r="C12" s="108">
        <f>SUM(C13:C14)</f>
        <v>0</v>
      </c>
      <c r="D12" s="108">
        <f>SUM(D13:D14)</f>
        <v>0</v>
      </c>
      <c r="E12" s="114"/>
    </row>
    <row r="13" spans="1:12" s="3" customFormat="1">
      <c r="A13" s="98" t="s">
        <v>81</v>
      </c>
      <c r="B13" s="98" t="s">
        <v>312</v>
      </c>
      <c r="C13" s="8"/>
      <c r="D13" s="8"/>
      <c r="E13" s="114"/>
    </row>
    <row r="14" spans="1:12" s="3" customFormat="1">
      <c r="A14" s="98" t="s">
        <v>109</v>
      </c>
      <c r="B14" s="98" t="s">
        <v>97</v>
      </c>
      <c r="C14" s="8"/>
      <c r="D14" s="8"/>
      <c r="E14" s="114"/>
    </row>
    <row r="15" spans="1:12" s="3" customFormat="1">
      <c r="A15" s="89" t="s">
        <v>82</v>
      </c>
      <c r="B15" s="89" t="s">
        <v>83</v>
      </c>
      <c r="C15" s="108">
        <f>SUM(C16:C17)</f>
        <v>0</v>
      </c>
      <c r="D15" s="108">
        <f>SUM(D16:D17)</f>
        <v>0</v>
      </c>
      <c r="E15" s="114"/>
    </row>
    <row r="16" spans="1:12" s="3" customFormat="1">
      <c r="A16" s="98" t="s">
        <v>84</v>
      </c>
      <c r="B16" s="98" t="s">
        <v>86</v>
      </c>
      <c r="C16" s="8"/>
      <c r="D16" s="8"/>
      <c r="E16" s="114"/>
    </row>
    <row r="17" spans="1:5" s="3" customFormat="1" ht="30">
      <c r="A17" s="98" t="s">
        <v>85</v>
      </c>
      <c r="B17" s="98" t="s">
        <v>111</v>
      </c>
      <c r="C17" s="8"/>
      <c r="D17" s="8"/>
      <c r="E17" s="114"/>
    </row>
    <row r="18" spans="1:5" s="3" customFormat="1">
      <c r="A18" s="89" t="s">
        <v>87</v>
      </c>
      <c r="B18" s="89" t="s">
        <v>419</v>
      </c>
      <c r="C18" s="108">
        <f>SUM(C19:C22)</f>
        <v>0</v>
      </c>
      <c r="D18" s="108">
        <f>SUM(D19:D22)</f>
        <v>0</v>
      </c>
      <c r="E18" s="114"/>
    </row>
    <row r="19" spans="1:5" s="3" customFormat="1">
      <c r="A19" s="98" t="s">
        <v>88</v>
      </c>
      <c r="B19" s="98" t="s">
        <v>89</v>
      </c>
      <c r="C19" s="8"/>
      <c r="D19" s="8"/>
      <c r="E19" s="114"/>
    </row>
    <row r="20" spans="1:5" s="3" customFormat="1" ht="30">
      <c r="A20" s="98" t="s">
        <v>92</v>
      </c>
      <c r="B20" s="98" t="s">
        <v>90</v>
      </c>
      <c r="C20" s="8"/>
      <c r="D20" s="8"/>
      <c r="E20" s="114"/>
    </row>
    <row r="21" spans="1:5" s="3" customFormat="1">
      <c r="A21" s="98" t="s">
        <v>93</v>
      </c>
      <c r="B21" s="98" t="s">
        <v>91</v>
      </c>
      <c r="C21" s="8"/>
      <c r="D21" s="8"/>
      <c r="E21" s="114"/>
    </row>
    <row r="22" spans="1:5" s="3" customFormat="1">
      <c r="A22" s="98" t="s">
        <v>94</v>
      </c>
      <c r="B22" s="98" t="s">
        <v>447</v>
      </c>
      <c r="C22" s="8"/>
      <c r="D22" s="8"/>
      <c r="E22" s="114"/>
    </row>
    <row r="23" spans="1:5" s="3" customFormat="1">
      <c r="A23" s="89" t="s">
        <v>95</v>
      </c>
      <c r="B23" s="89" t="s">
        <v>448</v>
      </c>
      <c r="C23" s="282"/>
      <c r="D23" s="8"/>
      <c r="E23" s="114"/>
    </row>
    <row r="24" spans="1:5" s="3" customFormat="1">
      <c r="A24" s="89" t="s">
        <v>252</v>
      </c>
      <c r="B24" s="89" t="s">
        <v>454</v>
      </c>
      <c r="C24" s="8"/>
      <c r="D24" s="8"/>
      <c r="E24" s="114"/>
    </row>
    <row r="25" spans="1:5" s="3" customFormat="1">
      <c r="A25" s="88">
        <v>1.2</v>
      </c>
      <c r="B25" s="246" t="s">
        <v>96</v>
      </c>
      <c r="C25" s="86">
        <f>SUM(C26,C30)</f>
        <v>0</v>
      </c>
      <c r="D25" s="86">
        <f>SUM(D26,D30)</f>
        <v>0</v>
      </c>
      <c r="E25" s="114"/>
    </row>
    <row r="26" spans="1:5">
      <c r="A26" s="89" t="s">
        <v>32</v>
      </c>
      <c r="B26" s="89" t="s">
        <v>312</v>
      </c>
      <c r="C26" s="108">
        <f>SUM(C27:C29)</f>
        <v>0</v>
      </c>
      <c r="D26" s="108">
        <f>SUM(D27:D29)</f>
        <v>0</v>
      </c>
      <c r="E26" s="114"/>
    </row>
    <row r="27" spans="1:5">
      <c r="A27" s="254" t="s">
        <v>98</v>
      </c>
      <c r="B27" s="98" t="s">
        <v>310</v>
      </c>
      <c r="C27" s="8"/>
      <c r="D27" s="8"/>
      <c r="E27" s="114"/>
    </row>
    <row r="28" spans="1:5">
      <c r="A28" s="254" t="s">
        <v>99</v>
      </c>
      <c r="B28" s="98" t="s">
        <v>313</v>
      </c>
      <c r="C28" s="8"/>
      <c r="D28" s="8"/>
      <c r="E28" s="114"/>
    </row>
    <row r="29" spans="1:5">
      <c r="A29" s="254" t="s">
        <v>457</v>
      </c>
      <c r="B29" s="98" t="s">
        <v>311</v>
      </c>
      <c r="C29" s="8"/>
      <c r="D29" s="8"/>
      <c r="E29" s="114"/>
    </row>
    <row r="30" spans="1:5">
      <c r="A30" s="89" t="s">
        <v>33</v>
      </c>
      <c r="B30" s="279" t="s">
        <v>455</v>
      </c>
      <c r="C30" s="8"/>
      <c r="D30" s="8"/>
      <c r="E30" s="114"/>
    </row>
    <row r="31" spans="1:5" s="22" customFormat="1" ht="12.75">
      <c r="B31" s="258"/>
    </row>
    <row r="32" spans="1:5" s="2" customFormat="1">
      <c r="A32" s="1"/>
      <c r="B32" s="259"/>
      <c r="E32" s="5"/>
    </row>
    <row r="33" spans="1:9" s="2" customFormat="1">
      <c r="B33" s="259"/>
      <c r="E33" s="5"/>
    </row>
    <row r="34" spans="1:9">
      <c r="A34" s="1"/>
    </row>
    <row r="35" spans="1:9">
      <c r="A35" s="2"/>
    </row>
    <row r="36" spans="1:9" s="2" customFormat="1">
      <c r="A36" s="70" t="s">
        <v>107</v>
      </c>
      <c r="B36" s="259"/>
      <c r="E36" s="5"/>
    </row>
    <row r="37" spans="1:9" s="2" customFormat="1">
      <c r="B37" s="259"/>
      <c r="E37"/>
      <c r="F37"/>
      <c r="G37"/>
      <c r="H37"/>
      <c r="I37"/>
    </row>
    <row r="38" spans="1:9" s="2" customFormat="1">
      <c r="B38" s="259"/>
      <c r="D38" s="12"/>
      <c r="E38"/>
      <c r="F38"/>
      <c r="G38"/>
      <c r="H38"/>
      <c r="I38"/>
    </row>
    <row r="39" spans="1:9" s="2" customFormat="1">
      <c r="A39"/>
      <c r="B39" s="261" t="s">
        <v>451</v>
      </c>
      <c r="D39" s="12"/>
      <c r="E39"/>
      <c r="F39"/>
      <c r="G39"/>
      <c r="H39"/>
      <c r="I39"/>
    </row>
    <row r="40" spans="1:9" s="2" customFormat="1">
      <c r="A40"/>
      <c r="B40" s="259" t="s">
        <v>271</v>
      </c>
      <c r="D40" s="12"/>
      <c r="E40"/>
      <c r="F40"/>
      <c r="G40"/>
      <c r="H40"/>
      <c r="I40"/>
    </row>
    <row r="41" spans="1:9" customFormat="1" ht="12.75">
      <c r="B41" s="262" t="s">
        <v>140</v>
      </c>
    </row>
    <row r="42" spans="1:9" customFormat="1" ht="12.75">
      <c r="B42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zoomScaleSheetLayoutView="70" workbookViewId="0">
      <selection activeCell="H12" sqref="H12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407</v>
      </c>
      <c r="B1" s="244"/>
      <c r="C1" s="438" t="s">
        <v>110</v>
      </c>
      <c r="D1" s="438"/>
      <c r="E1" s="92"/>
    </row>
    <row r="2" spans="1:5" s="6" customFormat="1">
      <c r="A2" s="75" t="s">
        <v>408</v>
      </c>
      <c r="B2" s="244"/>
      <c r="C2" s="428" t="s">
        <v>521</v>
      </c>
      <c r="D2" s="429"/>
      <c r="E2" s="92"/>
    </row>
    <row r="3" spans="1:5" s="6" customFormat="1">
      <c r="A3" s="75" t="s">
        <v>409</v>
      </c>
      <c r="B3" s="244"/>
      <c r="C3" s="245"/>
      <c r="D3" s="245"/>
      <c r="E3" s="92"/>
    </row>
    <row r="4" spans="1:5" s="6" customFormat="1">
      <c r="A4" s="77" t="s">
        <v>141</v>
      </c>
      <c r="B4" s="244"/>
      <c r="C4" s="245"/>
      <c r="D4" s="245"/>
      <c r="E4" s="92"/>
    </row>
    <row r="5" spans="1:5" s="6" customFormat="1">
      <c r="A5" s="77"/>
      <c r="B5" s="244"/>
      <c r="C5" s="245"/>
      <c r="D5" s="245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122" t="s">
        <v>520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4"/>
      <c r="B9" s="244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6">
        <v>1</v>
      </c>
      <c r="B11" s="246" t="s">
        <v>57</v>
      </c>
      <c r="C11" s="374">
        <f>SUM(C12,C15,C54,C57,C58,C59,C77)</f>
        <v>2089</v>
      </c>
      <c r="D11" s="374">
        <f>SUM(D12,D15,D54,D57,D58,D59,D65,D73,D74)</f>
        <v>2084</v>
      </c>
      <c r="E11" s="247"/>
    </row>
    <row r="12" spans="1:5" s="9" customFormat="1" ht="18">
      <c r="A12" s="88">
        <v>1.1000000000000001</v>
      </c>
      <c r="B12" s="88" t="s">
        <v>58</v>
      </c>
      <c r="C12" s="371">
        <f>SUM(C13:C14)</f>
        <v>0</v>
      </c>
      <c r="D12" s="371">
        <f>SUM(D13:D14)</f>
        <v>0</v>
      </c>
      <c r="E12" s="94"/>
    </row>
    <row r="13" spans="1:5" s="10" customFormat="1">
      <c r="A13" s="89" t="s">
        <v>30</v>
      </c>
      <c r="B13" s="89" t="s">
        <v>59</v>
      </c>
      <c r="C13" s="375">
        <v>0</v>
      </c>
      <c r="D13" s="375">
        <v>0</v>
      </c>
      <c r="E13" s="95"/>
    </row>
    <row r="14" spans="1:5" s="3" customFormat="1">
      <c r="A14" s="89" t="s">
        <v>31</v>
      </c>
      <c r="B14" s="89" t="s">
        <v>0</v>
      </c>
      <c r="C14" s="375">
        <v>0</v>
      </c>
      <c r="D14" s="375">
        <v>0</v>
      </c>
      <c r="E14" s="96"/>
    </row>
    <row r="15" spans="1:5" s="7" customFormat="1">
      <c r="A15" s="88">
        <v>1.2</v>
      </c>
      <c r="B15" s="88" t="s">
        <v>60</v>
      </c>
      <c r="C15" s="376">
        <f>SUM(C16,C19,C31,C32,C33,C34,C37,C38,C44:C48,C52,C53)</f>
        <v>2089</v>
      </c>
      <c r="D15" s="376">
        <f>SUM(D16,D19,D31,D32,D33,D34,D37,D38,D44:D48,D52,D53)</f>
        <v>2084</v>
      </c>
      <c r="E15" s="247"/>
    </row>
    <row r="16" spans="1:5" s="3" customFormat="1">
      <c r="A16" s="89" t="s">
        <v>32</v>
      </c>
      <c r="B16" s="89" t="s">
        <v>1</v>
      </c>
      <c r="C16" s="371">
        <f>SUM(C17:C18)</f>
        <v>0</v>
      </c>
      <c r="D16" s="371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375"/>
      <c r="D17" s="377"/>
      <c r="E17" s="96"/>
    </row>
    <row r="18" spans="1:6" s="3" customFormat="1">
      <c r="A18" s="98" t="s">
        <v>99</v>
      </c>
      <c r="B18" s="98" t="s">
        <v>62</v>
      </c>
      <c r="C18" s="4"/>
      <c r="D18" s="248"/>
      <c r="E18" s="96"/>
    </row>
    <row r="19" spans="1:6" s="3" customFormat="1">
      <c r="A19" s="89" t="s">
        <v>33</v>
      </c>
      <c r="B19" s="89" t="s">
        <v>2</v>
      </c>
      <c r="C19" s="371">
        <f>SUM(C20:C25,C30)</f>
        <v>35</v>
      </c>
      <c r="D19" s="371">
        <f>SUM(D20:D25,D30)</f>
        <v>30</v>
      </c>
      <c r="E19" s="249"/>
      <c r="F19" s="250"/>
    </row>
    <row r="20" spans="1:6" s="253" customFormat="1" ht="30">
      <c r="A20" s="98" t="s">
        <v>12</v>
      </c>
      <c r="B20" s="98" t="s">
        <v>251</v>
      </c>
      <c r="C20" s="251"/>
      <c r="D20" s="37"/>
      <c r="E20" s="252"/>
    </row>
    <row r="21" spans="1:6" s="253" customFormat="1">
      <c r="A21" s="98" t="s">
        <v>13</v>
      </c>
      <c r="B21" s="98" t="s">
        <v>14</v>
      </c>
      <c r="C21" s="251"/>
      <c r="D21" s="38"/>
      <c r="E21" s="252"/>
    </row>
    <row r="22" spans="1:6" s="253" customFormat="1" ht="30">
      <c r="A22" s="98" t="s">
        <v>282</v>
      </c>
      <c r="B22" s="98" t="s">
        <v>22</v>
      </c>
      <c r="C22" s="251"/>
      <c r="D22" s="39"/>
      <c r="E22" s="252"/>
    </row>
    <row r="23" spans="1:6" s="253" customFormat="1" ht="16.5" customHeight="1">
      <c r="A23" s="98" t="s">
        <v>283</v>
      </c>
      <c r="B23" s="98" t="s">
        <v>15</v>
      </c>
      <c r="C23" s="372">
        <v>35</v>
      </c>
      <c r="D23" s="373">
        <v>30</v>
      </c>
      <c r="E23" s="252"/>
    </row>
    <row r="24" spans="1:6" s="253" customFormat="1" ht="16.5" customHeight="1">
      <c r="A24" s="98" t="s">
        <v>284</v>
      </c>
      <c r="B24" s="98" t="s">
        <v>16</v>
      </c>
      <c r="C24" s="251"/>
      <c r="D24" s="39"/>
      <c r="E24" s="252"/>
    </row>
    <row r="25" spans="1:6" s="253" customFormat="1" ht="16.5" customHeight="1">
      <c r="A25" s="98" t="s">
        <v>285</v>
      </c>
      <c r="B25" s="98" t="s">
        <v>17</v>
      </c>
      <c r="C25" s="371">
        <f>SUM(C26:C29)</f>
        <v>0</v>
      </c>
      <c r="D25" s="371">
        <f>SUM(D26:D29)</f>
        <v>0</v>
      </c>
      <c r="E25" s="252"/>
    </row>
    <row r="26" spans="1:6" s="253" customFormat="1" ht="16.5" customHeight="1">
      <c r="A26" s="254" t="s">
        <v>286</v>
      </c>
      <c r="B26" s="254" t="s">
        <v>18</v>
      </c>
      <c r="C26" s="396"/>
      <c r="D26" s="378"/>
      <c r="E26" s="252"/>
    </row>
    <row r="27" spans="1:6" s="253" customFormat="1" ht="16.5" customHeight="1">
      <c r="A27" s="254" t="s">
        <v>287</v>
      </c>
      <c r="B27" s="254" t="s">
        <v>19</v>
      </c>
      <c r="C27" s="396"/>
      <c r="D27" s="378"/>
      <c r="E27" s="252"/>
    </row>
    <row r="28" spans="1:6" s="253" customFormat="1" ht="16.5" customHeight="1">
      <c r="A28" s="254" t="s">
        <v>288</v>
      </c>
      <c r="B28" s="254" t="s">
        <v>20</v>
      </c>
      <c r="C28" s="396"/>
      <c r="D28" s="378"/>
      <c r="E28" s="252"/>
    </row>
    <row r="29" spans="1:6" s="253" customFormat="1" ht="16.5" customHeight="1">
      <c r="A29" s="254" t="s">
        <v>289</v>
      </c>
      <c r="B29" s="254" t="s">
        <v>23</v>
      </c>
      <c r="C29" s="396"/>
      <c r="D29" s="378"/>
      <c r="E29" s="252"/>
    </row>
    <row r="30" spans="1:6" s="253" customFormat="1" ht="16.5" customHeight="1">
      <c r="A30" s="98" t="s">
        <v>290</v>
      </c>
      <c r="B30" s="98" t="s">
        <v>21</v>
      </c>
      <c r="C30" s="370"/>
      <c r="D30" s="378"/>
      <c r="E30" s="252"/>
    </row>
    <row r="31" spans="1:6" s="3" customFormat="1" ht="16.5" customHeight="1">
      <c r="A31" s="89" t="s">
        <v>34</v>
      </c>
      <c r="B31" s="89" t="s">
        <v>3</v>
      </c>
      <c r="C31" s="375"/>
      <c r="D31" s="377"/>
      <c r="E31" s="249"/>
    </row>
    <row r="32" spans="1:6" s="3" customFormat="1" ht="16.5" customHeight="1">
      <c r="A32" s="89" t="s">
        <v>35</v>
      </c>
      <c r="B32" s="89" t="s">
        <v>4</v>
      </c>
      <c r="C32" s="375"/>
      <c r="D32" s="377"/>
      <c r="E32" s="96"/>
    </row>
    <row r="33" spans="1:5" s="3" customFormat="1" ht="16.5" customHeight="1">
      <c r="A33" s="89" t="s">
        <v>36</v>
      </c>
      <c r="B33" s="89" t="s">
        <v>5</v>
      </c>
      <c r="C33" s="375"/>
      <c r="D33" s="377"/>
      <c r="E33" s="96"/>
    </row>
    <row r="34" spans="1:5" s="3" customFormat="1">
      <c r="A34" s="89" t="s">
        <v>37</v>
      </c>
      <c r="B34" s="89" t="s">
        <v>63</v>
      </c>
      <c r="C34" s="371">
        <f>SUM(C35:C36)</f>
        <v>0</v>
      </c>
      <c r="D34" s="371">
        <f>SUM(D35:D36)</f>
        <v>0</v>
      </c>
      <c r="E34" s="96"/>
    </row>
    <row r="35" spans="1:5" s="3" customFormat="1" ht="16.5" customHeight="1">
      <c r="A35" s="98" t="s">
        <v>291</v>
      </c>
      <c r="B35" s="98" t="s">
        <v>56</v>
      </c>
      <c r="C35" s="375"/>
      <c r="D35" s="377"/>
      <c r="E35" s="96"/>
    </row>
    <row r="36" spans="1:5" s="3" customFormat="1" ht="16.5" customHeight="1">
      <c r="A36" s="98" t="s">
        <v>292</v>
      </c>
      <c r="B36" s="98" t="s">
        <v>55</v>
      </c>
      <c r="C36" s="375"/>
      <c r="D36" s="377"/>
      <c r="E36" s="96"/>
    </row>
    <row r="37" spans="1:5" s="3" customFormat="1" ht="16.5" customHeight="1">
      <c r="A37" s="89" t="s">
        <v>38</v>
      </c>
      <c r="B37" s="89" t="s">
        <v>49</v>
      </c>
      <c r="C37" s="375">
        <v>50</v>
      </c>
      <c r="D37" s="377">
        <v>50</v>
      </c>
      <c r="E37" s="96"/>
    </row>
    <row r="38" spans="1:5" s="3" customFormat="1" ht="16.5" customHeight="1">
      <c r="A38" s="89" t="s">
        <v>39</v>
      </c>
      <c r="B38" s="89" t="s">
        <v>410</v>
      </c>
      <c r="C38" s="371">
        <f>SUM(C39:C43)</f>
        <v>2004</v>
      </c>
      <c r="D38" s="371">
        <f>SUM(D39:D43)</f>
        <v>2004</v>
      </c>
      <c r="E38" s="96"/>
    </row>
    <row r="39" spans="1:5" s="3" customFormat="1" ht="16.5" customHeight="1">
      <c r="A39" s="17" t="s">
        <v>356</v>
      </c>
      <c r="B39" s="17" t="s">
        <v>360</v>
      </c>
      <c r="C39" s="375"/>
      <c r="D39" s="377"/>
      <c r="E39" s="96"/>
    </row>
    <row r="40" spans="1:5" s="3" customFormat="1" ht="16.5" customHeight="1">
      <c r="A40" s="17" t="s">
        <v>357</v>
      </c>
      <c r="B40" s="17" t="s">
        <v>361</v>
      </c>
      <c r="C40" s="375">
        <v>2004</v>
      </c>
      <c r="D40" s="377">
        <v>2004</v>
      </c>
      <c r="E40" s="96"/>
    </row>
    <row r="41" spans="1:5" s="3" customFormat="1" ht="16.5" customHeight="1">
      <c r="A41" s="17" t="s">
        <v>358</v>
      </c>
      <c r="B41" s="17" t="s">
        <v>364</v>
      </c>
      <c r="C41" s="375"/>
      <c r="D41" s="377"/>
      <c r="E41" s="96"/>
    </row>
    <row r="42" spans="1:5" s="3" customFormat="1" ht="16.5" customHeight="1">
      <c r="A42" s="17" t="s">
        <v>363</v>
      </c>
      <c r="B42" s="17" t="s">
        <v>365</v>
      </c>
      <c r="C42" s="375"/>
      <c r="D42" s="377"/>
      <c r="E42" s="96"/>
    </row>
    <row r="43" spans="1:5" s="3" customFormat="1" ht="16.5" customHeight="1">
      <c r="A43" s="17" t="s">
        <v>366</v>
      </c>
      <c r="B43" s="17" t="s">
        <v>362</v>
      </c>
      <c r="C43" s="375"/>
      <c r="D43" s="377"/>
      <c r="E43" s="96"/>
    </row>
    <row r="44" spans="1:5" s="3" customFormat="1" ht="30">
      <c r="A44" s="89" t="s">
        <v>40</v>
      </c>
      <c r="B44" s="89" t="s">
        <v>28</v>
      </c>
      <c r="C44" s="375"/>
      <c r="D44" s="377"/>
      <c r="E44" s="96"/>
    </row>
    <row r="45" spans="1:5" s="3" customFormat="1" ht="16.5" customHeight="1">
      <c r="A45" s="89" t="s">
        <v>41</v>
      </c>
      <c r="B45" s="89" t="s">
        <v>24</v>
      </c>
      <c r="C45" s="375"/>
      <c r="D45" s="377"/>
      <c r="E45" s="96"/>
    </row>
    <row r="46" spans="1:5" s="3" customFormat="1" ht="16.5" customHeight="1">
      <c r="A46" s="89" t="s">
        <v>42</v>
      </c>
      <c r="B46" s="89" t="s">
        <v>25</v>
      </c>
      <c r="C46" s="375"/>
      <c r="D46" s="377"/>
      <c r="E46" s="96"/>
    </row>
    <row r="47" spans="1:5" s="3" customFormat="1" ht="16.5" customHeight="1">
      <c r="A47" s="89" t="s">
        <v>43</v>
      </c>
      <c r="B47" s="89" t="s">
        <v>26</v>
      </c>
      <c r="C47" s="375"/>
      <c r="D47" s="377"/>
      <c r="E47" s="96"/>
    </row>
    <row r="48" spans="1:5" s="3" customFormat="1" ht="16.5" customHeight="1">
      <c r="A48" s="89" t="s">
        <v>44</v>
      </c>
      <c r="B48" s="89" t="s">
        <v>411</v>
      </c>
      <c r="C48" s="371">
        <f>SUM(C49:C51)</f>
        <v>0</v>
      </c>
      <c r="D48" s="371">
        <f>SUM(D49:D51)</f>
        <v>0</v>
      </c>
      <c r="E48" s="96"/>
    </row>
    <row r="49" spans="1:6" s="3" customFormat="1" ht="16.5" customHeight="1">
      <c r="A49" s="98" t="s">
        <v>372</v>
      </c>
      <c r="B49" s="98" t="s">
        <v>375</v>
      </c>
      <c r="C49" s="375"/>
      <c r="D49" s="377"/>
      <c r="E49" s="96"/>
    </row>
    <row r="50" spans="1:6" s="3" customFormat="1" ht="16.5" customHeight="1">
      <c r="A50" s="98" t="s">
        <v>373</v>
      </c>
      <c r="B50" s="98" t="s">
        <v>374</v>
      </c>
      <c r="C50" s="375"/>
      <c r="D50" s="377"/>
      <c r="E50" s="96"/>
    </row>
    <row r="51" spans="1:6" s="3" customFormat="1" ht="16.5" customHeight="1">
      <c r="A51" s="98" t="s">
        <v>376</v>
      </c>
      <c r="B51" s="98" t="s">
        <v>377</v>
      </c>
      <c r="C51" s="375"/>
      <c r="D51" s="377"/>
      <c r="E51" s="96"/>
    </row>
    <row r="52" spans="1:6" s="3" customFormat="1">
      <c r="A52" s="89" t="s">
        <v>45</v>
      </c>
      <c r="B52" s="89" t="s">
        <v>29</v>
      </c>
      <c r="C52" s="375"/>
      <c r="D52" s="377"/>
      <c r="E52" s="96"/>
    </row>
    <row r="53" spans="1:6" s="3" customFormat="1" ht="16.5" customHeight="1">
      <c r="A53" s="89" t="s">
        <v>46</v>
      </c>
      <c r="B53" s="89" t="s">
        <v>6</v>
      </c>
      <c r="C53" s="375"/>
      <c r="D53" s="377"/>
      <c r="E53" s="249"/>
      <c r="F53" s="250"/>
    </row>
    <row r="54" spans="1:6" s="3" customFormat="1" ht="30">
      <c r="A54" s="88">
        <v>1.3</v>
      </c>
      <c r="B54" s="88" t="s">
        <v>416</v>
      </c>
      <c r="C54" s="376">
        <f>SUM(C55:C56)</f>
        <v>0</v>
      </c>
      <c r="D54" s="376">
        <f>SUM(D55:D56)</f>
        <v>0</v>
      </c>
      <c r="E54" s="249"/>
      <c r="F54" s="250"/>
    </row>
    <row r="55" spans="1:6" s="3" customFormat="1" ht="30">
      <c r="A55" s="89" t="s">
        <v>50</v>
      </c>
      <c r="B55" s="89" t="s">
        <v>48</v>
      </c>
      <c r="C55" s="375"/>
      <c r="D55" s="377"/>
      <c r="E55" s="249"/>
      <c r="F55" s="250"/>
    </row>
    <row r="56" spans="1:6" s="3" customFormat="1" ht="16.5" customHeight="1">
      <c r="A56" s="89" t="s">
        <v>51</v>
      </c>
      <c r="B56" s="89" t="s">
        <v>47</v>
      </c>
      <c r="C56" s="375"/>
      <c r="D56" s="377"/>
      <c r="E56" s="249"/>
      <c r="F56" s="250"/>
    </row>
    <row r="57" spans="1:6" s="3" customFormat="1">
      <c r="A57" s="88">
        <v>1.4</v>
      </c>
      <c r="B57" s="88" t="s">
        <v>418</v>
      </c>
      <c r="C57" s="375"/>
      <c r="D57" s="377"/>
      <c r="E57" s="249"/>
      <c r="F57" s="250"/>
    </row>
    <row r="58" spans="1:6" s="253" customFormat="1">
      <c r="A58" s="88">
        <v>1.5</v>
      </c>
      <c r="B58" s="88" t="s">
        <v>7</v>
      </c>
      <c r="C58" s="370"/>
      <c r="D58" s="378"/>
      <c r="E58" s="252"/>
    </row>
    <row r="59" spans="1:6" s="253" customFormat="1">
      <c r="A59" s="88">
        <v>1.6</v>
      </c>
      <c r="B59" s="44" t="s">
        <v>8</v>
      </c>
      <c r="C59" s="379">
        <f>SUM(C60:C64)</f>
        <v>0</v>
      </c>
      <c r="D59" s="379">
        <f>SUM(D60:D64)</f>
        <v>0</v>
      </c>
      <c r="E59" s="252"/>
    </row>
    <row r="60" spans="1:6" s="253" customFormat="1">
      <c r="A60" s="89" t="s">
        <v>298</v>
      </c>
      <c r="B60" s="45" t="s">
        <v>52</v>
      </c>
      <c r="C60" s="370"/>
      <c r="D60" s="378"/>
      <c r="E60" s="252"/>
    </row>
    <row r="61" spans="1:6" s="253" customFormat="1" ht="30">
      <c r="A61" s="89" t="s">
        <v>299</v>
      </c>
      <c r="B61" s="45" t="s">
        <v>54</v>
      </c>
      <c r="C61" s="370"/>
      <c r="D61" s="378"/>
      <c r="E61" s="252"/>
    </row>
    <row r="62" spans="1:6" s="253" customFormat="1">
      <c r="A62" s="89" t="s">
        <v>300</v>
      </c>
      <c r="B62" s="45" t="s">
        <v>53</v>
      </c>
      <c r="C62" s="378"/>
      <c r="D62" s="378"/>
      <c r="E62" s="252"/>
    </row>
    <row r="63" spans="1:6" s="253" customFormat="1">
      <c r="A63" s="89" t="s">
        <v>301</v>
      </c>
      <c r="B63" s="45" t="s">
        <v>27</v>
      </c>
      <c r="C63" s="370"/>
      <c r="D63" s="378"/>
      <c r="E63" s="252"/>
    </row>
    <row r="64" spans="1:6" s="253" customFormat="1">
      <c r="A64" s="89" t="s">
        <v>338</v>
      </c>
      <c r="B64" s="45" t="s">
        <v>339</v>
      </c>
      <c r="C64" s="370"/>
      <c r="D64" s="378"/>
      <c r="E64" s="252"/>
    </row>
    <row r="65" spans="1:5">
      <c r="A65" s="246">
        <v>2</v>
      </c>
      <c r="B65" s="246" t="s">
        <v>412</v>
      </c>
      <c r="C65" s="380"/>
      <c r="D65" s="379">
        <f>SUM(D66:D72)</f>
        <v>0</v>
      </c>
      <c r="E65" s="97"/>
    </row>
    <row r="66" spans="1:5">
      <c r="A66" s="99">
        <v>2.1</v>
      </c>
      <c r="B66" s="255" t="s">
        <v>100</v>
      </c>
      <c r="C66" s="381"/>
      <c r="D66" s="382"/>
      <c r="E66" s="97"/>
    </row>
    <row r="67" spans="1:5">
      <c r="A67" s="99">
        <v>2.2000000000000002</v>
      </c>
      <c r="B67" s="255" t="s">
        <v>413</v>
      </c>
      <c r="C67" s="381"/>
      <c r="D67" s="382"/>
      <c r="E67" s="97"/>
    </row>
    <row r="68" spans="1:5">
      <c r="A68" s="99">
        <v>2.2999999999999998</v>
      </c>
      <c r="B68" s="255" t="s">
        <v>104</v>
      </c>
      <c r="C68" s="381"/>
      <c r="D68" s="382"/>
      <c r="E68" s="97"/>
    </row>
    <row r="69" spans="1:5">
      <c r="A69" s="99">
        <v>2.4</v>
      </c>
      <c r="B69" s="255" t="s">
        <v>103</v>
      </c>
      <c r="C69" s="381"/>
      <c r="D69" s="382"/>
      <c r="E69" s="97"/>
    </row>
    <row r="70" spans="1:5">
      <c r="A70" s="99">
        <v>2.5</v>
      </c>
      <c r="B70" s="255" t="s">
        <v>414</v>
      </c>
      <c r="C70" s="381"/>
      <c r="D70" s="382"/>
      <c r="E70" s="97"/>
    </row>
    <row r="71" spans="1:5">
      <c r="A71" s="99">
        <v>2.6</v>
      </c>
      <c r="B71" s="255" t="s">
        <v>101</v>
      </c>
      <c r="C71" s="381"/>
      <c r="D71" s="382"/>
      <c r="E71" s="97"/>
    </row>
    <row r="72" spans="1:5">
      <c r="A72" s="99">
        <v>2.7</v>
      </c>
      <c r="B72" s="255" t="s">
        <v>102</v>
      </c>
      <c r="C72" s="383"/>
      <c r="D72" s="382"/>
      <c r="E72" s="97"/>
    </row>
    <row r="73" spans="1:5">
      <c r="A73" s="246">
        <v>3</v>
      </c>
      <c r="B73" s="246" t="s">
        <v>452</v>
      </c>
      <c r="C73" s="379"/>
      <c r="D73" s="382"/>
      <c r="E73" s="97"/>
    </row>
    <row r="74" spans="1:5">
      <c r="A74" s="246">
        <v>4</v>
      </c>
      <c r="B74" s="246" t="s">
        <v>253</v>
      </c>
      <c r="C74" s="379"/>
      <c r="D74" s="379">
        <f>SUM(D75:D76)</f>
        <v>0</v>
      </c>
      <c r="E74" s="97"/>
    </row>
    <row r="75" spans="1:5">
      <c r="A75" s="99">
        <v>4.0999999999999996</v>
      </c>
      <c r="B75" s="99" t="s">
        <v>254</v>
      </c>
      <c r="C75" s="381"/>
      <c r="D75" s="384"/>
      <c r="E75" s="97"/>
    </row>
    <row r="76" spans="1:5">
      <c r="A76" s="99">
        <v>4.2</v>
      </c>
      <c r="B76" s="99" t="s">
        <v>255</v>
      </c>
      <c r="C76" s="383"/>
      <c r="D76" s="384"/>
      <c r="E76" s="97"/>
    </row>
    <row r="77" spans="1:5">
      <c r="A77" s="246">
        <v>5</v>
      </c>
      <c r="B77" s="246" t="s">
        <v>280</v>
      </c>
      <c r="C77" s="385"/>
      <c r="D77" s="383"/>
      <c r="E77" s="97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70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0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66" t="s">
        <v>140</v>
      </c>
    </row>
    <row r="8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zoomScaleSheetLayoutView="70" workbookViewId="0">
      <selection activeCell="C4" sqref="C4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328</v>
      </c>
      <c r="B1" s="78"/>
      <c r="C1" s="438" t="s">
        <v>110</v>
      </c>
      <c r="D1" s="438"/>
      <c r="E1" s="92"/>
    </row>
    <row r="2" spans="1:5" s="6" customFormat="1">
      <c r="A2" s="75" t="s">
        <v>329</v>
      </c>
      <c r="B2" s="78"/>
      <c r="C2" s="428" t="s">
        <v>521</v>
      </c>
      <c r="D2" s="429"/>
      <c r="E2" s="92"/>
    </row>
    <row r="3" spans="1:5" s="6" customFormat="1">
      <c r="A3" s="77" t="s">
        <v>141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/>
      <c r="B6" s="122" t="s">
        <v>520</v>
      </c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334</v>
      </c>
      <c r="C9" s="80" t="s">
        <v>10</v>
      </c>
      <c r="D9" s="80" t="s">
        <v>9</v>
      </c>
      <c r="E9" s="92"/>
    </row>
    <row r="10" spans="1:5" s="9" customFormat="1" ht="18">
      <c r="A10" s="99" t="s">
        <v>330</v>
      </c>
      <c r="B10" s="99"/>
      <c r="C10" s="4"/>
      <c r="D10" s="4"/>
      <c r="E10" s="94"/>
    </row>
    <row r="11" spans="1:5" s="10" customFormat="1">
      <c r="A11" s="99" t="s">
        <v>331</v>
      </c>
      <c r="B11" s="99"/>
      <c r="C11" s="4"/>
      <c r="D11" s="4"/>
      <c r="E11" s="95"/>
    </row>
    <row r="12" spans="1:5" s="10" customFormat="1">
      <c r="A12" s="88" t="s">
        <v>279</v>
      </c>
      <c r="B12" s="88"/>
      <c r="C12" s="4"/>
      <c r="D12" s="4"/>
      <c r="E12" s="95"/>
    </row>
    <row r="13" spans="1:5" s="10" customFormat="1">
      <c r="A13" s="88" t="s">
        <v>279</v>
      </c>
      <c r="B13" s="88"/>
      <c r="C13" s="4"/>
      <c r="D13" s="4"/>
      <c r="E13" s="95"/>
    </row>
    <row r="14" spans="1:5" s="10" customFormat="1">
      <c r="A14" s="88" t="s">
        <v>279</v>
      </c>
      <c r="B14" s="88"/>
      <c r="C14" s="4"/>
      <c r="D14" s="4"/>
      <c r="E14" s="95"/>
    </row>
    <row r="15" spans="1:5" s="10" customFormat="1">
      <c r="A15" s="88" t="s">
        <v>279</v>
      </c>
      <c r="B15" s="88"/>
      <c r="C15" s="4"/>
      <c r="D15" s="4"/>
      <c r="E15" s="95"/>
    </row>
    <row r="16" spans="1:5" s="10" customFormat="1">
      <c r="A16" s="88" t="s">
        <v>279</v>
      </c>
      <c r="B16" s="88"/>
      <c r="C16" s="4"/>
      <c r="D16" s="4"/>
      <c r="E16" s="95"/>
    </row>
    <row r="17" spans="1:5" s="10" customFormat="1" ht="17.25" customHeight="1">
      <c r="A17" s="99" t="s">
        <v>332</v>
      </c>
      <c r="B17" s="88"/>
      <c r="C17" s="4"/>
      <c r="D17" s="4"/>
      <c r="E17" s="95"/>
    </row>
    <row r="18" spans="1:5" s="10" customFormat="1" ht="18" customHeight="1">
      <c r="A18" s="99" t="s">
        <v>333</v>
      </c>
      <c r="B18" s="88"/>
      <c r="C18" s="4"/>
      <c r="D18" s="4"/>
      <c r="E18" s="95"/>
    </row>
    <row r="19" spans="1:5" s="10" customFormat="1">
      <c r="A19" s="88" t="s">
        <v>279</v>
      </c>
      <c r="B19" s="88"/>
      <c r="C19" s="4"/>
      <c r="D19" s="4"/>
      <c r="E19" s="95"/>
    </row>
    <row r="20" spans="1:5" s="10" customFormat="1">
      <c r="A20" s="88" t="s">
        <v>279</v>
      </c>
      <c r="B20" s="88"/>
      <c r="C20" s="4"/>
      <c r="D20" s="4"/>
      <c r="E20" s="95"/>
    </row>
    <row r="21" spans="1:5" s="10" customFormat="1">
      <c r="A21" s="88" t="s">
        <v>279</v>
      </c>
      <c r="B21" s="88"/>
      <c r="C21" s="4"/>
      <c r="D21" s="4"/>
      <c r="E21" s="95"/>
    </row>
    <row r="22" spans="1:5" s="10" customFormat="1">
      <c r="A22" s="88" t="s">
        <v>279</v>
      </c>
      <c r="B22" s="88"/>
      <c r="C22" s="4"/>
      <c r="D22" s="4"/>
      <c r="E22" s="95"/>
    </row>
    <row r="23" spans="1:5" s="10" customFormat="1">
      <c r="A23" s="88" t="s">
        <v>279</v>
      </c>
      <c r="B23" s="88"/>
      <c r="C23" s="4"/>
      <c r="D23" s="4"/>
      <c r="E23" s="95"/>
    </row>
    <row r="24" spans="1:5">
      <c r="A24" s="100"/>
      <c r="B24" s="100" t="s">
        <v>337</v>
      </c>
      <c r="C24" s="87">
        <f>SUM(C10:C23)</f>
        <v>0</v>
      </c>
      <c r="D24" s="87">
        <f>SUM(D10:D23)</f>
        <v>0</v>
      </c>
      <c r="E24" s="97"/>
    </row>
    <row r="25" spans="1:5">
      <c r="A25" s="43"/>
      <c r="B25" s="43"/>
    </row>
    <row r="26" spans="1:5">
      <c r="A26" s="264" t="s">
        <v>442</v>
      </c>
      <c r="E26" s="5"/>
    </row>
    <row r="27" spans="1:5">
      <c r="A27" s="2" t="s">
        <v>443</v>
      </c>
    </row>
    <row r="28" spans="1:5">
      <c r="A28" s="219" t="s">
        <v>444</v>
      </c>
    </row>
    <row r="29" spans="1:5">
      <c r="A29" s="219"/>
    </row>
    <row r="30" spans="1:5">
      <c r="A30" s="219" t="s">
        <v>352</v>
      </c>
    </row>
    <row r="31" spans="1:5" s="22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6"/>
      <c r="B37" s="66" t="s">
        <v>140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SheetLayoutView="70" workbookViewId="0">
      <selection activeCell="I2" sqref="I2"/>
    </sheetView>
  </sheetViews>
  <sheetFormatPr defaultRowHeight="12.75"/>
  <cols>
    <col min="1" max="1" width="5.42578125" style="189" customWidth="1"/>
    <col min="2" max="2" width="20.85546875" style="189" customWidth="1"/>
    <col min="3" max="3" width="26" style="189" customWidth="1"/>
    <col min="4" max="4" width="17" style="189" customWidth="1"/>
    <col min="5" max="5" width="18.140625" style="189" customWidth="1"/>
    <col min="6" max="6" width="14.7109375" style="189" customWidth="1"/>
    <col min="7" max="7" width="15.5703125" style="189" customWidth="1"/>
    <col min="8" max="8" width="14.7109375" style="189" customWidth="1"/>
    <col min="9" max="9" width="29.7109375" style="189" customWidth="1"/>
    <col min="10" max="10" width="0" style="189" hidden="1" customWidth="1"/>
    <col min="11" max="16384" width="9.140625" style="189"/>
  </cols>
  <sheetData>
    <row r="1" spans="1:10" ht="15">
      <c r="A1" s="75" t="s">
        <v>415</v>
      </c>
      <c r="B1" s="75"/>
      <c r="C1" s="78"/>
      <c r="D1" s="78"/>
      <c r="E1" s="78"/>
      <c r="F1" s="78"/>
      <c r="G1" s="231"/>
      <c r="H1" s="231"/>
      <c r="I1" s="438" t="s">
        <v>110</v>
      </c>
      <c r="J1" s="438"/>
    </row>
    <row r="2" spans="1:10" ht="15">
      <c r="A2" s="77" t="s">
        <v>141</v>
      </c>
      <c r="B2" s="75"/>
      <c r="C2" s="78"/>
      <c r="D2" s="78"/>
      <c r="E2" s="78"/>
      <c r="F2" s="78"/>
      <c r="G2" s="231"/>
      <c r="H2" s="231"/>
      <c r="I2" s="423" t="s">
        <v>521</v>
      </c>
      <c r="J2" s="400"/>
    </row>
    <row r="3" spans="1:10" ht="15">
      <c r="A3" s="77"/>
      <c r="B3" s="77"/>
      <c r="C3" s="75"/>
      <c r="D3" s="75"/>
      <c r="E3" s="75"/>
      <c r="F3" s="75"/>
      <c r="G3" s="167"/>
      <c r="H3" s="167"/>
      <c r="I3" s="231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/>
      <c r="B5" s="122" t="s">
        <v>520</v>
      </c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6"/>
      <c r="B7" s="166"/>
      <c r="C7" s="166"/>
      <c r="D7" s="225"/>
      <c r="E7" s="166"/>
      <c r="F7" s="166"/>
      <c r="G7" s="79"/>
      <c r="H7" s="79"/>
      <c r="I7" s="79"/>
    </row>
    <row r="8" spans="1:10" ht="45">
      <c r="A8" s="91" t="s">
        <v>64</v>
      </c>
      <c r="B8" s="91" t="s">
        <v>341</v>
      </c>
      <c r="C8" s="91" t="s">
        <v>342</v>
      </c>
      <c r="D8" s="91" t="s">
        <v>228</v>
      </c>
      <c r="E8" s="91" t="s">
        <v>346</v>
      </c>
      <c r="F8" s="91" t="s">
        <v>350</v>
      </c>
      <c r="G8" s="80" t="s">
        <v>10</v>
      </c>
      <c r="H8" s="80" t="s">
        <v>9</v>
      </c>
      <c r="I8" s="80" t="s">
        <v>397</v>
      </c>
      <c r="J8" s="234" t="s">
        <v>349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4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5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5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5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5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5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5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5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5">
      <c r="A33" s="88" t="s">
        <v>277</v>
      </c>
      <c r="B33" s="88"/>
      <c r="C33" s="88"/>
      <c r="D33" s="88"/>
      <c r="E33" s="88"/>
      <c r="F33" s="99"/>
      <c r="G33" s="4"/>
      <c r="H33" s="4"/>
      <c r="I33" s="4"/>
    </row>
    <row r="34" spans="1:9" ht="15">
      <c r="A34" s="88"/>
      <c r="B34" s="100"/>
      <c r="C34" s="100"/>
      <c r="D34" s="100"/>
      <c r="E34" s="100"/>
      <c r="F34" s="88" t="s">
        <v>458</v>
      </c>
      <c r="G34" s="87">
        <f>SUM(G9:G33)</f>
        <v>0</v>
      </c>
      <c r="H34" s="87">
        <f>SUM(H9:H33)</f>
        <v>0</v>
      </c>
      <c r="I34" s="87">
        <f>SUM(I9:I33)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88"/>
      <c r="I35" s="188"/>
    </row>
    <row r="36" spans="1:9" ht="15">
      <c r="A36" s="233" t="s">
        <v>446</v>
      </c>
      <c r="B36" s="233"/>
      <c r="C36" s="232"/>
      <c r="D36" s="232"/>
      <c r="E36" s="232"/>
      <c r="F36" s="232"/>
      <c r="G36" s="232"/>
      <c r="H36" s="188"/>
      <c r="I36" s="188"/>
    </row>
    <row r="37" spans="1:9" ht="15">
      <c r="A37" s="233"/>
      <c r="B37" s="233"/>
      <c r="C37" s="232"/>
      <c r="D37" s="232"/>
      <c r="E37" s="232"/>
      <c r="F37" s="232"/>
      <c r="G37" s="232"/>
      <c r="H37" s="188"/>
      <c r="I37" s="188"/>
    </row>
    <row r="38" spans="1:9" ht="15">
      <c r="A38" s="233"/>
      <c r="B38" s="233"/>
      <c r="C38" s="188"/>
      <c r="D38" s="188"/>
      <c r="E38" s="188"/>
      <c r="F38" s="188"/>
      <c r="G38" s="188"/>
      <c r="H38" s="188"/>
      <c r="I38" s="188"/>
    </row>
    <row r="39" spans="1:9" ht="15">
      <c r="A39" s="233"/>
      <c r="B39" s="233"/>
      <c r="C39" s="188"/>
      <c r="D39" s="188"/>
      <c r="E39" s="188"/>
      <c r="F39" s="188"/>
      <c r="G39" s="188"/>
      <c r="H39" s="188"/>
      <c r="I39" s="188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5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>
      <c r="A43" s="188"/>
      <c r="B43" s="188"/>
      <c r="C43" s="188"/>
      <c r="D43" s="188"/>
      <c r="E43" s="192"/>
      <c r="F43" s="192"/>
      <c r="G43" s="192"/>
      <c r="H43" s="188"/>
      <c r="I43" s="188"/>
    </row>
    <row r="44" spans="1:9" ht="15">
      <c r="A44" s="194"/>
      <c r="B44" s="194"/>
      <c r="C44" s="194" t="s">
        <v>396</v>
      </c>
      <c r="D44" s="194"/>
      <c r="E44" s="194"/>
      <c r="F44" s="194"/>
      <c r="G44" s="194"/>
      <c r="H44" s="188"/>
      <c r="I44" s="188"/>
    </row>
    <row r="45" spans="1:9" ht="15">
      <c r="A45" s="188"/>
      <c r="B45" s="188"/>
      <c r="C45" s="188" t="s">
        <v>395</v>
      </c>
      <c r="D45" s="188"/>
      <c r="E45" s="188"/>
      <c r="F45" s="188"/>
      <c r="G45" s="188"/>
      <c r="H45" s="188"/>
      <c r="I45" s="188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zoomScaleSheetLayoutView="70" workbookViewId="0">
      <selection activeCell="E3" sqref="E3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5" t="s">
        <v>367</v>
      </c>
      <c r="B1" s="78"/>
      <c r="C1" s="78"/>
      <c r="D1" s="78"/>
      <c r="E1" s="78"/>
      <c r="F1" s="78"/>
      <c r="G1" s="438" t="s">
        <v>110</v>
      </c>
      <c r="H1" s="438"/>
    </row>
    <row r="2" spans="1:8" ht="15">
      <c r="A2" s="77" t="s">
        <v>141</v>
      </c>
      <c r="B2" s="78"/>
      <c r="C2" s="78"/>
      <c r="D2" s="78"/>
      <c r="E2" s="78"/>
      <c r="F2" s="78"/>
      <c r="G2" s="428" t="s">
        <v>521</v>
      </c>
      <c r="H2" s="428"/>
    </row>
    <row r="3" spans="1:8" ht="15">
      <c r="A3" s="77"/>
      <c r="B3" s="77"/>
      <c r="C3" s="77"/>
      <c r="D3" s="77"/>
      <c r="E3" s="77"/>
      <c r="F3" s="77"/>
      <c r="G3" s="167"/>
      <c r="H3" s="167"/>
    </row>
    <row r="4" spans="1:8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8" ht="15">
      <c r="A5" s="122" t="s">
        <v>520</v>
      </c>
      <c r="B5" s="81"/>
      <c r="C5" s="81"/>
      <c r="D5" s="81"/>
      <c r="E5" s="81"/>
      <c r="F5" s="81"/>
      <c r="G5" s="82"/>
      <c r="H5" s="82"/>
    </row>
    <row r="6" spans="1:8" ht="15">
      <c r="A6" s="78"/>
      <c r="B6" s="78"/>
      <c r="C6" s="78"/>
      <c r="D6" s="78"/>
      <c r="E6" s="78"/>
      <c r="F6" s="78"/>
      <c r="G6" s="77"/>
      <c r="H6" s="77"/>
    </row>
    <row r="7" spans="1:8" ht="15">
      <c r="A7" s="166"/>
      <c r="B7" s="166"/>
      <c r="C7" s="277"/>
      <c r="D7" s="166"/>
      <c r="E7" s="166"/>
      <c r="F7" s="166"/>
      <c r="G7" s="79"/>
      <c r="H7" s="79"/>
    </row>
    <row r="8" spans="1:8" ht="45">
      <c r="A8" s="91" t="s">
        <v>341</v>
      </c>
      <c r="B8" s="91" t="s">
        <v>342</v>
      </c>
      <c r="C8" s="91" t="s">
        <v>228</v>
      </c>
      <c r="D8" s="91" t="s">
        <v>345</v>
      </c>
      <c r="E8" s="91" t="s">
        <v>344</v>
      </c>
      <c r="F8" s="91" t="s">
        <v>391</v>
      </c>
      <c r="G8" s="80" t="s">
        <v>10</v>
      </c>
      <c r="H8" s="80" t="s">
        <v>9</v>
      </c>
    </row>
    <row r="9" spans="1:8" ht="15">
      <c r="A9" s="99"/>
      <c r="B9" s="99"/>
      <c r="C9" s="99"/>
      <c r="D9" s="99"/>
      <c r="E9" s="99"/>
      <c r="F9" s="99"/>
      <c r="G9" s="4"/>
      <c r="H9" s="4"/>
    </row>
    <row r="10" spans="1:8" ht="15">
      <c r="A10" s="99"/>
      <c r="B10" s="99"/>
      <c r="C10" s="99"/>
      <c r="D10" s="99"/>
      <c r="E10" s="99"/>
      <c r="F10" s="99"/>
      <c r="G10" s="4"/>
      <c r="H10" s="4"/>
    </row>
    <row r="11" spans="1:8" ht="15">
      <c r="A11" s="88"/>
      <c r="B11" s="88"/>
      <c r="C11" s="88"/>
      <c r="D11" s="88"/>
      <c r="E11" s="88"/>
      <c r="F11" s="88"/>
      <c r="G11" s="4"/>
      <c r="H11" s="4"/>
    </row>
    <row r="12" spans="1:8" ht="15">
      <c r="A12" s="88"/>
      <c r="B12" s="88"/>
      <c r="C12" s="88"/>
      <c r="D12" s="88"/>
      <c r="E12" s="88"/>
      <c r="F12" s="88"/>
      <c r="G12" s="4"/>
      <c r="H12" s="4"/>
    </row>
    <row r="13" spans="1:8" ht="15">
      <c r="A13" s="88"/>
      <c r="B13" s="88"/>
      <c r="C13" s="88"/>
      <c r="D13" s="88"/>
      <c r="E13" s="88"/>
      <c r="F13" s="88"/>
      <c r="G13" s="4"/>
      <c r="H13" s="4"/>
    </row>
    <row r="14" spans="1:8" ht="15">
      <c r="A14" s="88"/>
      <c r="B14" s="88"/>
      <c r="C14" s="88"/>
      <c r="D14" s="88"/>
      <c r="E14" s="88"/>
      <c r="F14" s="88"/>
      <c r="G14" s="4"/>
      <c r="H14" s="4"/>
    </row>
    <row r="15" spans="1:8" ht="15">
      <c r="A15" s="88"/>
      <c r="B15" s="88"/>
      <c r="C15" s="88"/>
      <c r="D15" s="88"/>
      <c r="E15" s="88"/>
      <c r="F15" s="88"/>
      <c r="G15" s="4"/>
      <c r="H15" s="4"/>
    </row>
    <row r="16" spans="1:8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8" ht="15">
      <c r="A33" s="88"/>
      <c r="B33" s="88"/>
      <c r="C33" s="88"/>
      <c r="D33" s="88"/>
      <c r="E33" s="88"/>
      <c r="F33" s="88"/>
      <c r="G33" s="4"/>
      <c r="H33" s="4"/>
    </row>
    <row r="34" spans="1:8" ht="15">
      <c r="A34" s="100"/>
      <c r="B34" s="100"/>
      <c r="C34" s="100"/>
      <c r="D34" s="100"/>
      <c r="E34" s="100"/>
      <c r="F34" s="100" t="s">
        <v>340</v>
      </c>
      <c r="G34" s="87">
        <f>SUM(G9:G33)</f>
        <v>0</v>
      </c>
      <c r="H34" s="87">
        <f>SUM(H9:H33)</f>
        <v>0</v>
      </c>
    </row>
    <row r="35" spans="1:8" ht="15">
      <c r="A35" s="232"/>
      <c r="B35" s="232"/>
      <c r="C35" s="232"/>
      <c r="D35" s="232"/>
      <c r="E35" s="232"/>
      <c r="F35" s="232"/>
      <c r="G35" s="188"/>
      <c r="H35" s="188"/>
    </row>
    <row r="36" spans="1:8" ht="15">
      <c r="A36" s="233" t="s">
        <v>351</v>
      </c>
      <c r="B36" s="232"/>
      <c r="C36" s="232"/>
      <c r="D36" s="232"/>
      <c r="E36" s="232"/>
      <c r="F36" s="232"/>
      <c r="G36" s="188"/>
      <c r="H36" s="188"/>
    </row>
    <row r="37" spans="1:8" ht="15">
      <c r="A37" s="233" t="s">
        <v>354</v>
      </c>
      <c r="B37" s="232"/>
      <c r="C37" s="232"/>
      <c r="D37" s="232"/>
      <c r="E37" s="232"/>
      <c r="F37" s="232"/>
      <c r="G37" s="188"/>
      <c r="H37" s="188"/>
    </row>
    <row r="38" spans="1:8" ht="15">
      <c r="A38" s="233"/>
      <c r="B38" s="188"/>
      <c r="C38" s="188"/>
      <c r="D38" s="188"/>
      <c r="E38" s="188"/>
      <c r="F38" s="188"/>
      <c r="G38" s="188"/>
      <c r="H38" s="188"/>
    </row>
    <row r="39" spans="1:8" ht="15">
      <c r="A39" s="233"/>
      <c r="B39" s="188"/>
      <c r="C39" s="188"/>
      <c r="D39" s="188"/>
      <c r="E39" s="188"/>
      <c r="F39" s="188"/>
      <c r="G39" s="188"/>
      <c r="H39" s="188"/>
    </row>
    <row r="40" spans="1:8">
      <c r="A40" s="229"/>
      <c r="B40" s="229"/>
      <c r="C40" s="229"/>
      <c r="D40" s="229"/>
      <c r="E40" s="229"/>
      <c r="F40" s="229"/>
      <c r="G40" s="229"/>
      <c r="H40" s="229"/>
    </row>
    <row r="41" spans="1:8" ht="15">
      <c r="A41" s="194" t="s">
        <v>107</v>
      </c>
      <c r="B41" s="188"/>
      <c r="C41" s="188"/>
      <c r="D41" s="188"/>
      <c r="E41" s="188"/>
      <c r="F41" s="188"/>
      <c r="G41" s="188"/>
      <c r="H41" s="188"/>
    </row>
    <row r="42" spans="1:8" ht="15">
      <c r="A42" s="188"/>
      <c r="B42" s="188"/>
      <c r="C42" s="188"/>
      <c r="D42" s="188"/>
      <c r="E42" s="188"/>
      <c r="F42" s="188"/>
      <c r="G42" s="188"/>
      <c r="H42" s="188"/>
    </row>
    <row r="43" spans="1:8" ht="15">
      <c r="A43" s="188"/>
      <c r="B43" s="188"/>
      <c r="C43" s="188"/>
      <c r="D43" s="188"/>
      <c r="E43" s="188"/>
      <c r="F43" s="188"/>
      <c r="G43" s="188"/>
      <c r="H43" s="195"/>
    </row>
    <row r="44" spans="1:8" ht="15">
      <c r="A44" s="194"/>
      <c r="B44" s="194" t="s">
        <v>272</v>
      </c>
      <c r="C44" s="194"/>
      <c r="D44" s="194"/>
      <c r="E44" s="194"/>
      <c r="F44" s="194"/>
      <c r="G44" s="188"/>
      <c r="H44" s="195"/>
    </row>
    <row r="45" spans="1:8" ht="15">
      <c r="A45" s="188"/>
      <c r="B45" s="188" t="s">
        <v>271</v>
      </c>
      <c r="C45" s="188"/>
      <c r="D45" s="188"/>
      <c r="E45" s="188"/>
      <c r="F45" s="188"/>
      <c r="G45" s="188"/>
      <c r="H45" s="195"/>
    </row>
    <row r="46" spans="1:8">
      <c r="A46" s="196"/>
      <c r="B46" s="196" t="s">
        <v>140</v>
      </c>
      <c r="C46" s="196"/>
      <c r="D46" s="196"/>
      <c r="E46" s="196"/>
      <c r="F46" s="196"/>
      <c r="G46" s="189"/>
      <c r="H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SheetLayoutView="70" workbookViewId="0">
      <selection activeCell="G2" sqref="G2:H2"/>
    </sheetView>
  </sheetViews>
  <sheetFormatPr defaultRowHeight="12.75"/>
  <cols>
    <col min="1" max="1" width="5.42578125" style="189" customWidth="1"/>
    <col min="2" max="2" width="13.140625" style="189" customWidth="1"/>
    <col min="3" max="3" width="15.140625" style="189" customWidth="1"/>
    <col min="4" max="4" width="18" style="189" customWidth="1"/>
    <col min="5" max="5" width="20.5703125" style="189" customWidth="1"/>
    <col min="6" max="6" width="21.28515625" style="189" customWidth="1"/>
    <col min="7" max="7" width="15.140625" style="189" customWidth="1"/>
    <col min="8" max="8" width="15.5703125" style="189" customWidth="1"/>
    <col min="9" max="9" width="13.42578125" style="189" customWidth="1"/>
    <col min="10" max="10" width="0" style="189" hidden="1" customWidth="1"/>
    <col min="11" max="16384" width="9.140625" style="189"/>
  </cols>
  <sheetData>
    <row r="1" spans="1:10" ht="15">
      <c r="A1" s="75" t="s">
        <v>467</v>
      </c>
      <c r="B1" s="75"/>
      <c r="C1" s="78"/>
      <c r="D1" s="78"/>
      <c r="E1" s="78"/>
      <c r="F1" s="78"/>
      <c r="G1" s="438" t="s">
        <v>110</v>
      </c>
      <c r="H1" s="438"/>
    </row>
    <row r="2" spans="1:10" ht="15">
      <c r="A2" s="77" t="s">
        <v>141</v>
      </c>
      <c r="B2" s="75"/>
      <c r="C2" s="78"/>
      <c r="D2" s="78"/>
      <c r="E2" s="78"/>
      <c r="F2" s="78"/>
      <c r="G2" s="428" t="s">
        <v>521</v>
      </c>
      <c r="H2" s="428"/>
    </row>
    <row r="3" spans="1:10" ht="15">
      <c r="A3" s="77"/>
      <c r="B3" s="77"/>
      <c r="C3" s="77"/>
      <c r="D3" s="77"/>
      <c r="E3" s="77"/>
      <c r="F3" s="77"/>
      <c r="G3" s="223"/>
      <c r="H3" s="223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/>
      <c r="B5" s="81"/>
      <c r="C5" s="122" t="s">
        <v>520</v>
      </c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2"/>
      <c r="B7" s="222"/>
      <c r="C7" s="222"/>
      <c r="D7" s="225"/>
      <c r="E7" s="222"/>
      <c r="F7" s="222"/>
      <c r="G7" s="79"/>
      <c r="H7" s="79"/>
    </row>
    <row r="8" spans="1:10" ht="30">
      <c r="A8" s="91" t="s">
        <v>64</v>
      </c>
      <c r="B8" s="91" t="s">
        <v>341</v>
      </c>
      <c r="C8" s="91" t="s">
        <v>342</v>
      </c>
      <c r="D8" s="91" t="s">
        <v>228</v>
      </c>
      <c r="E8" s="91" t="s">
        <v>350</v>
      </c>
      <c r="F8" s="91" t="s">
        <v>343</v>
      </c>
      <c r="G8" s="80" t="s">
        <v>10</v>
      </c>
      <c r="H8" s="80" t="s">
        <v>9</v>
      </c>
      <c r="J8" s="234" t="s">
        <v>349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4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348</v>
      </c>
      <c r="G34" s="87">
        <f>SUM(G9:G33)</f>
        <v>0</v>
      </c>
      <c r="H34" s="87">
        <f>SUM(H9:H33)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88"/>
      <c r="I35" s="188"/>
    </row>
    <row r="36" spans="1:9" ht="15">
      <c r="A36" s="233" t="s">
        <v>402</v>
      </c>
      <c r="B36" s="233"/>
      <c r="C36" s="232"/>
      <c r="D36" s="232"/>
      <c r="E36" s="232"/>
      <c r="F36" s="232"/>
      <c r="G36" s="232"/>
      <c r="H36" s="188"/>
      <c r="I36" s="188"/>
    </row>
    <row r="37" spans="1:9" ht="15">
      <c r="A37" s="233" t="s">
        <v>347</v>
      </c>
      <c r="B37" s="233"/>
      <c r="C37" s="232"/>
      <c r="D37" s="232"/>
      <c r="E37" s="232"/>
      <c r="F37" s="232"/>
      <c r="G37" s="232"/>
      <c r="H37" s="188"/>
      <c r="I37" s="188"/>
    </row>
    <row r="38" spans="1:9" ht="15">
      <c r="A38" s="233"/>
      <c r="B38" s="233"/>
      <c r="C38" s="188"/>
      <c r="D38" s="188"/>
      <c r="E38" s="188"/>
      <c r="F38" s="188"/>
      <c r="G38" s="188"/>
      <c r="H38" s="188"/>
      <c r="I38" s="188"/>
    </row>
    <row r="39" spans="1:9" ht="15">
      <c r="A39" s="233"/>
      <c r="B39" s="233"/>
      <c r="C39" s="188"/>
      <c r="D39" s="188"/>
      <c r="E39" s="188"/>
      <c r="F39" s="188"/>
      <c r="G39" s="188"/>
      <c r="H39" s="188"/>
      <c r="I39" s="188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5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>
      <c r="A43" s="188"/>
      <c r="B43" s="188"/>
      <c r="C43" s="188"/>
      <c r="D43" s="188"/>
      <c r="E43" s="188"/>
      <c r="F43" s="188"/>
      <c r="G43" s="188"/>
      <c r="H43" s="188"/>
      <c r="I43" s="195"/>
    </row>
    <row r="44" spans="1:9" ht="15">
      <c r="A44" s="194"/>
      <c r="B44" s="194"/>
      <c r="C44" s="194" t="s">
        <v>435</v>
      </c>
      <c r="D44" s="194"/>
      <c r="E44" s="232"/>
      <c r="F44" s="194"/>
      <c r="G44" s="194"/>
      <c r="H44" s="188"/>
      <c r="I44" s="195"/>
    </row>
    <row r="45" spans="1:9" ht="15">
      <c r="A45" s="188"/>
      <c r="B45" s="188"/>
      <c r="C45" s="188" t="s">
        <v>271</v>
      </c>
      <c r="D45" s="188"/>
      <c r="E45" s="188"/>
      <c r="F45" s="188"/>
      <c r="G45" s="188"/>
      <c r="H45" s="188"/>
      <c r="I45" s="195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8"/>
  <sheetViews>
    <sheetView showGridLines="0" zoomScaleSheetLayoutView="70" workbookViewId="0">
      <selection activeCell="C2" sqref="C2:D2"/>
    </sheetView>
  </sheetViews>
  <sheetFormatPr defaultRowHeight="15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303</v>
      </c>
      <c r="B1" s="115"/>
      <c r="C1" s="438" t="s">
        <v>110</v>
      </c>
      <c r="D1" s="438"/>
      <c r="E1" s="154"/>
    </row>
    <row r="2" spans="1:12">
      <c r="A2" s="77" t="s">
        <v>141</v>
      </c>
      <c r="B2" s="115"/>
      <c r="C2" s="428" t="s">
        <v>521</v>
      </c>
      <c r="D2" s="428"/>
      <c r="E2" s="154"/>
    </row>
    <row r="3" spans="1:12">
      <c r="A3" s="77"/>
      <c r="B3" s="115"/>
      <c r="C3" s="359"/>
      <c r="D3" s="359"/>
      <c r="E3" s="154"/>
    </row>
    <row r="4" spans="1:12" s="2" customFormat="1">
      <c r="A4" s="78" t="str">
        <f>'[2]ფორმა N2'!A4</f>
        <v>ანგარიშვალდებული პირის დასახელება:</v>
      </c>
      <c r="B4" s="78"/>
      <c r="C4" s="77"/>
      <c r="D4" s="77"/>
      <c r="E4" s="109"/>
      <c r="L4" s="21"/>
    </row>
    <row r="5" spans="1:12" s="2" customFormat="1">
      <c r="A5" s="121" t="str">
        <f>'[2]ფორმა N1'!D4</f>
        <v/>
      </c>
      <c r="B5" s="122" t="s">
        <v>520</v>
      </c>
      <c r="C5" s="58"/>
      <c r="D5" s="58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58"/>
      <c r="B7" s="358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56"/>
    </row>
    <row r="12" spans="1:12" ht="16.5" customHeight="1">
      <c r="A12" s="16" t="s">
        <v>31</v>
      </c>
      <c r="B12" s="16" t="s">
        <v>0</v>
      </c>
      <c r="C12" s="32"/>
      <c r="D12" s="33"/>
      <c r="E12" s="154"/>
    </row>
    <row r="13" spans="1:12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4"/>
      <c r="D15" s="35"/>
      <c r="E15" s="154"/>
    </row>
    <row r="16" spans="1:12" ht="17.25" customHeight="1">
      <c r="A16" s="17" t="s">
        <v>99</v>
      </c>
      <c r="B16" s="17" t="s">
        <v>62</v>
      </c>
      <c r="C16" s="34"/>
      <c r="D16" s="35"/>
      <c r="E16" s="154"/>
    </row>
    <row r="17" spans="1:5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>
      <c r="A18" s="17" t="s">
        <v>12</v>
      </c>
      <c r="B18" s="17" t="s">
        <v>251</v>
      </c>
      <c r="C18" s="36"/>
      <c r="D18" s="37"/>
      <c r="E18" s="154"/>
    </row>
    <row r="19" spans="1:5">
      <c r="A19" s="17" t="s">
        <v>13</v>
      </c>
      <c r="B19" s="17" t="s">
        <v>14</v>
      </c>
      <c r="C19" s="36"/>
      <c r="D19" s="38"/>
      <c r="E19" s="154"/>
    </row>
    <row r="20" spans="1:5" ht="30">
      <c r="A20" s="17" t="s">
        <v>282</v>
      </c>
      <c r="B20" s="17" t="s">
        <v>22</v>
      </c>
      <c r="C20" s="36"/>
      <c r="D20" s="39"/>
      <c r="E20" s="154"/>
    </row>
    <row r="21" spans="1:5">
      <c r="A21" s="17" t="s">
        <v>283</v>
      </c>
      <c r="B21" s="17" t="s">
        <v>15</v>
      </c>
      <c r="C21" s="36"/>
      <c r="D21" s="39"/>
      <c r="E21" s="154"/>
    </row>
    <row r="22" spans="1:5">
      <c r="A22" s="17" t="s">
        <v>284</v>
      </c>
      <c r="B22" s="17" t="s">
        <v>16</v>
      </c>
      <c r="C22" s="36"/>
      <c r="D22" s="39"/>
      <c r="E22" s="154"/>
    </row>
    <row r="23" spans="1:5">
      <c r="A23" s="17" t="s">
        <v>285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286</v>
      </c>
      <c r="B24" s="18" t="s">
        <v>18</v>
      </c>
      <c r="C24" s="36"/>
      <c r="D24" s="39"/>
      <c r="E24" s="154"/>
    </row>
    <row r="25" spans="1:5" ht="16.5" customHeight="1">
      <c r="A25" s="18" t="s">
        <v>287</v>
      </c>
      <c r="B25" s="18" t="s">
        <v>19</v>
      </c>
      <c r="C25" s="36"/>
      <c r="D25" s="39"/>
      <c r="E25" s="154"/>
    </row>
    <row r="26" spans="1:5" ht="16.5" customHeight="1">
      <c r="A26" s="18" t="s">
        <v>288</v>
      </c>
      <c r="B26" s="18" t="s">
        <v>20</v>
      </c>
      <c r="C26" s="36"/>
      <c r="D26" s="39"/>
      <c r="E26" s="154"/>
    </row>
    <row r="27" spans="1:5" ht="16.5" customHeight="1">
      <c r="A27" s="18" t="s">
        <v>289</v>
      </c>
      <c r="B27" s="18" t="s">
        <v>23</v>
      </c>
      <c r="C27" s="36"/>
      <c r="D27" s="40"/>
      <c r="E27" s="154"/>
    </row>
    <row r="28" spans="1:5">
      <c r="A28" s="17" t="s">
        <v>290</v>
      </c>
      <c r="B28" s="17" t="s">
        <v>21</v>
      </c>
      <c r="C28" s="36"/>
      <c r="D28" s="40"/>
      <c r="E28" s="154"/>
    </row>
    <row r="29" spans="1:5">
      <c r="A29" s="16" t="s">
        <v>34</v>
      </c>
      <c r="B29" s="16" t="s">
        <v>3</v>
      </c>
      <c r="C29" s="32"/>
      <c r="D29" s="33"/>
      <c r="E29" s="154"/>
    </row>
    <row r="30" spans="1:5">
      <c r="A30" s="16" t="s">
        <v>35</v>
      </c>
      <c r="B30" s="16" t="s">
        <v>4</v>
      </c>
      <c r="C30" s="32"/>
      <c r="D30" s="33"/>
      <c r="E30" s="154"/>
    </row>
    <row r="31" spans="1:5">
      <c r="A31" s="16" t="s">
        <v>36</v>
      </c>
      <c r="B31" s="16" t="s">
        <v>5</v>
      </c>
      <c r="C31" s="32"/>
      <c r="D31" s="33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291</v>
      </c>
      <c r="B33" s="17" t="s">
        <v>56</v>
      </c>
      <c r="C33" s="32"/>
      <c r="D33" s="33"/>
      <c r="E33" s="154"/>
    </row>
    <row r="34" spans="1:5">
      <c r="A34" s="17" t="s">
        <v>292</v>
      </c>
      <c r="B34" s="17" t="s">
        <v>55</v>
      </c>
      <c r="C34" s="32"/>
      <c r="D34" s="33"/>
      <c r="E34" s="154"/>
    </row>
    <row r="35" spans="1:5">
      <c r="A35" s="16" t="s">
        <v>38</v>
      </c>
      <c r="B35" s="16" t="s">
        <v>49</v>
      </c>
      <c r="C35" s="32"/>
      <c r="D35" s="33"/>
      <c r="E35" s="154"/>
    </row>
    <row r="36" spans="1:5">
      <c r="A36" s="16" t="s">
        <v>39</v>
      </c>
      <c r="B36" s="16" t="s">
        <v>359</v>
      </c>
      <c r="C36" s="84">
        <f>SUM(C37:C42)</f>
        <v>0</v>
      </c>
      <c r="D36" s="84">
        <f>SUM(D37:D42)</f>
        <v>0</v>
      </c>
      <c r="E36" s="154"/>
    </row>
    <row r="37" spans="1:5">
      <c r="A37" s="17" t="s">
        <v>356</v>
      </c>
      <c r="B37" s="17" t="s">
        <v>360</v>
      </c>
      <c r="C37" s="32"/>
      <c r="D37" s="32"/>
      <c r="E37" s="154"/>
    </row>
    <row r="38" spans="1:5">
      <c r="A38" s="17" t="s">
        <v>357</v>
      </c>
      <c r="B38" s="17" t="s">
        <v>361</v>
      </c>
      <c r="C38" s="32"/>
      <c r="D38" s="32"/>
      <c r="E38" s="154"/>
    </row>
    <row r="39" spans="1:5">
      <c r="A39" s="17" t="s">
        <v>358</v>
      </c>
      <c r="B39" s="17" t="s">
        <v>364</v>
      </c>
      <c r="C39" s="32"/>
      <c r="D39" s="33"/>
      <c r="E39" s="154"/>
    </row>
    <row r="40" spans="1:5">
      <c r="A40" s="17" t="s">
        <v>363</v>
      </c>
      <c r="B40" s="17" t="s">
        <v>365</v>
      </c>
      <c r="C40" s="32"/>
      <c r="D40" s="33"/>
      <c r="E40" s="154"/>
    </row>
    <row r="41" spans="1:5">
      <c r="A41" s="17" t="s">
        <v>366</v>
      </c>
      <c r="B41" s="17" t="s">
        <v>503</v>
      </c>
      <c r="C41" s="32"/>
      <c r="D41" s="33"/>
      <c r="E41" s="154"/>
    </row>
    <row r="42" spans="1:5">
      <c r="A42" s="17" t="s">
        <v>504</v>
      </c>
      <c r="B42" s="17" t="s">
        <v>362</v>
      </c>
      <c r="C42" s="32"/>
      <c r="D42" s="33"/>
      <c r="E42" s="154"/>
    </row>
    <row r="43" spans="1:5" ht="30">
      <c r="A43" s="16" t="s">
        <v>40</v>
      </c>
      <c r="B43" s="16" t="s">
        <v>28</v>
      </c>
      <c r="C43" s="32"/>
      <c r="D43" s="33"/>
      <c r="E43" s="154"/>
    </row>
    <row r="44" spans="1:5">
      <c r="A44" s="16" t="s">
        <v>41</v>
      </c>
      <c r="B44" s="16" t="s">
        <v>24</v>
      </c>
      <c r="C44" s="32"/>
      <c r="D44" s="33"/>
      <c r="E44" s="154"/>
    </row>
    <row r="45" spans="1:5">
      <c r="A45" s="16" t="s">
        <v>42</v>
      </c>
      <c r="B45" s="16" t="s">
        <v>25</v>
      </c>
      <c r="C45" s="32"/>
      <c r="D45" s="33"/>
      <c r="E45" s="154"/>
    </row>
    <row r="46" spans="1:5">
      <c r="A46" s="16" t="s">
        <v>43</v>
      </c>
      <c r="B46" s="16" t="s">
        <v>26</v>
      </c>
      <c r="C46" s="32"/>
      <c r="D46" s="33"/>
      <c r="E46" s="154"/>
    </row>
    <row r="47" spans="1:5">
      <c r="A47" s="16" t="s">
        <v>44</v>
      </c>
      <c r="B47" s="16" t="s">
        <v>297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372</v>
      </c>
      <c r="B48" s="98" t="s">
        <v>375</v>
      </c>
      <c r="C48" s="32"/>
      <c r="D48" s="33"/>
      <c r="E48" s="154"/>
    </row>
    <row r="49" spans="1:5">
      <c r="A49" s="98" t="s">
        <v>373</v>
      </c>
      <c r="B49" s="98" t="s">
        <v>374</v>
      </c>
      <c r="C49" s="32"/>
      <c r="D49" s="33"/>
      <c r="E49" s="154"/>
    </row>
    <row r="50" spans="1:5">
      <c r="A50" s="98" t="s">
        <v>376</v>
      </c>
      <c r="B50" s="98" t="s">
        <v>377</v>
      </c>
      <c r="C50" s="32"/>
      <c r="D50" s="33"/>
      <c r="E50" s="154"/>
    </row>
    <row r="51" spans="1:5" ht="26.25" customHeight="1">
      <c r="A51" s="16" t="s">
        <v>45</v>
      </c>
      <c r="B51" s="16" t="s">
        <v>29</v>
      </c>
      <c r="C51" s="32"/>
      <c r="D51" s="33"/>
      <c r="E51" s="154"/>
    </row>
    <row r="52" spans="1:5">
      <c r="A52" s="16" t="s">
        <v>46</v>
      </c>
      <c r="B52" s="16" t="s">
        <v>6</v>
      </c>
      <c r="C52" s="32"/>
      <c r="D52" s="33"/>
      <c r="E52" s="154"/>
    </row>
    <row r="53" spans="1:5" ht="30">
      <c r="A53" s="14">
        <v>1.3</v>
      </c>
      <c r="B53" s="88" t="s">
        <v>416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2"/>
      <c r="D54" s="33"/>
      <c r="E54" s="154"/>
    </row>
    <row r="55" spans="1:5">
      <c r="A55" s="16" t="s">
        <v>51</v>
      </c>
      <c r="B55" s="16" t="s">
        <v>47</v>
      </c>
      <c r="C55" s="32"/>
      <c r="D55" s="33"/>
      <c r="E55" s="154"/>
    </row>
    <row r="56" spans="1:5">
      <c r="A56" s="14">
        <v>1.4</v>
      </c>
      <c r="B56" s="14" t="s">
        <v>418</v>
      </c>
      <c r="C56" s="32"/>
      <c r="D56" s="33"/>
      <c r="E56" s="154"/>
    </row>
    <row r="57" spans="1:5">
      <c r="A57" s="14">
        <v>1.5</v>
      </c>
      <c r="B57" s="14" t="s">
        <v>7</v>
      </c>
      <c r="C57" s="36"/>
      <c r="D57" s="39"/>
      <c r="E57" s="154"/>
    </row>
    <row r="58" spans="1:5">
      <c r="A58" s="14">
        <v>1.6</v>
      </c>
      <c r="B58" s="44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298</v>
      </c>
      <c r="B59" s="45" t="s">
        <v>52</v>
      </c>
      <c r="C59" s="36"/>
      <c r="D59" s="39"/>
      <c r="E59" s="154"/>
    </row>
    <row r="60" spans="1:5" ht="30">
      <c r="A60" s="16" t="s">
        <v>299</v>
      </c>
      <c r="B60" s="45" t="s">
        <v>54</v>
      </c>
      <c r="C60" s="36"/>
      <c r="D60" s="39"/>
      <c r="E60" s="154"/>
    </row>
    <row r="61" spans="1:5">
      <c r="A61" s="16" t="s">
        <v>300</v>
      </c>
      <c r="B61" s="45" t="s">
        <v>53</v>
      </c>
      <c r="C61" s="39"/>
      <c r="D61" s="39"/>
      <c r="E61" s="154"/>
    </row>
    <row r="62" spans="1:5">
      <c r="A62" s="16" t="s">
        <v>301</v>
      </c>
      <c r="B62" s="45" t="s">
        <v>27</v>
      </c>
      <c r="C62" s="36"/>
      <c r="D62" s="39"/>
      <c r="E62" s="154"/>
    </row>
    <row r="63" spans="1:5">
      <c r="A63" s="16" t="s">
        <v>338</v>
      </c>
      <c r="B63" s="220" t="s">
        <v>339</v>
      </c>
      <c r="C63" s="36"/>
      <c r="D63" s="221"/>
      <c r="E63" s="154"/>
    </row>
    <row r="64" spans="1:5">
      <c r="A64" s="13">
        <v>2</v>
      </c>
      <c r="B64" s="46" t="s">
        <v>106</v>
      </c>
      <c r="C64" s="286"/>
      <c r="D64" s="119">
        <f>SUM(D65:D70)</f>
        <v>0</v>
      </c>
      <c r="E64" s="154"/>
    </row>
    <row r="65" spans="1:5">
      <c r="A65" s="15">
        <v>2.1</v>
      </c>
      <c r="B65" s="47" t="s">
        <v>100</v>
      </c>
      <c r="C65" s="286"/>
      <c r="D65" s="41"/>
      <c r="E65" s="154"/>
    </row>
    <row r="66" spans="1:5">
      <c r="A66" s="15">
        <v>2.2000000000000002</v>
      </c>
      <c r="B66" s="47" t="s">
        <v>104</v>
      </c>
      <c r="C66" s="288"/>
      <c r="D66" s="42"/>
      <c r="E66" s="154"/>
    </row>
    <row r="67" spans="1:5">
      <c r="A67" s="15">
        <v>2.2999999999999998</v>
      </c>
      <c r="B67" s="47" t="s">
        <v>103</v>
      </c>
      <c r="C67" s="288"/>
      <c r="D67" s="42"/>
      <c r="E67" s="154"/>
    </row>
    <row r="68" spans="1:5">
      <c r="A68" s="15">
        <v>2.4</v>
      </c>
      <c r="B68" s="47" t="s">
        <v>105</v>
      </c>
      <c r="C68" s="288"/>
      <c r="D68" s="42"/>
      <c r="E68" s="154"/>
    </row>
    <row r="69" spans="1:5">
      <c r="A69" s="15">
        <v>2.5</v>
      </c>
      <c r="B69" s="47" t="s">
        <v>101</v>
      </c>
      <c r="C69" s="288"/>
      <c r="D69" s="42"/>
      <c r="E69" s="154"/>
    </row>
    <row r="70" spans="1:5">
      <c r="A70" s="15">
        <v>2.6</v>
      </c>
      <c r="B70" s="47" t="s">
        <v>102</v>
      </c>
      <c r="C70" s="288"/>
      <c r="D70" s="42"/>
      <c r="E70" s="154"/>
    </row>
    <row r="71" spans="1:5" s="2" customFormat="1">
      <c r="A71" s="13">
        <v>3</v>
      </c>
      <c r="B71" s="284" t="s">
        <v>452</v>
      </c>
      <c r="C71" s="287"/>
      <c r="D71" s="285"/>
      <c r="E71" s="106"/>
    </row>
    <row r="72" spans="1:5" s="2" customFormat="1">
      <c r="A72" s="13">
        <v>4</v>
      </c>
      <c r="B72" s="13" t="s">
        <v>253</v>
      </c>
      <c r="C72" s="287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254</v>
      </c>
      <c r="C73" s="8"/>
      <c r="D73" s="8"/>
      <c r="E73" s="106"/>
    </row>
    <row r="74" spans="1:5" s="2" customFormat="1">
      <c r="A74" s="15">
        <v>4.2</v>
      </c>
      <c r="B74" s="15" t="s">
        <v>255</v>
      </c>
      <c r="C74" s="8"/>
      <c r="D74" s="8"/>
      <c r="E74" s="106"/>
    </row>
    <row r="75" spans="1:5" s="2" customFormat="1">
      <c r="A75" s="13">
        <v>5</v>
      </c>
      <c r="B75" s="283" t="s">
        <v>280</v>
      </c>
      <c r="C75" s="8"/>
      <c r="D75" s="86"/>
      <c r="E75" s="106"/>
    </row>
    <row r="76" spans="1:5" s="2" customFormat="1">
      <c r="A76" s="369"/>
      <c r="B76" s="369"/>
      <c r="C76" s="12"/>
      <c r="D76" s="12"/>
      <c r="E76" s="106"/>
    </row>
    <row r="77" spans="1:5" s="2" customFormat="1">
      <c r="A77" s="439" t="s">
        <v>505</v>
      </c>
      <c r="B77" s="439"/>
      <c r="C77" s="439"/>
      <c r="D77" s="439"/>
      <c r="E77" s="106"/>
    </row>
    <row r="78" spans="1:5" s="2" customFormat="1">
      <c r="A78" s="369"/>
      <c r="B78" s="369"/>
      <c r="C78" s="12"/>
      <c r="D78" s="12"/>
      <c r="E78" s="106"/>
    </row>
    <row r="79" spans="1:5" s="22" customFormat="1" ht="12.75"/>
    <row r="80" spans="1:5" s="2" customFormat="1">
      <c r="A80" s="70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3" t="s">
        <v>506</v>
      </c>
      <c r="D83" s="12"/>
      <c r="E83"/>
      <c r="F83"/>
      <c r="G83"/>
      <c r="H83"/>
      <c r="I83"/>
    </row>
    <row r="84" spans="1:9" s="2" customFormat="1">
      <c r="A84"/>
      <c r="B84" s="440" t="s">
        <v>507</v>
      </c>
      <c r="C84" s="440"/>
      <c r="D84" s="440"/>
      <c r="E84"/>
      <c r="F84"/>
      <c r="G84"/>
      <c r="H84"/>
      <c r="I84"/>
    </row>
    <row r="85" spans="1:9" customFormat="1" ht="12.75">
      <c r="B85" s="66" t="s">
        <v>508</v>
      </c>
    </row>
    <row r="86" spans="1:9" s="2" customFormat="1">
      <c r="A86" s="11"/>
      <c r="B86" s="440" t="s">
        <v>509</v>
      </c>
      <c r="C86" s="440"/>
      <c r="D86" s="440"/>
    </row>
    <row r="87" spans="1:9" s="22" customFormat="1" ht="12.75"/>
    <row r="88" spans="1:9" s="22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335</v>
      </c>
      <c r="B1" s="78"/>
      <c r="C1" s="438" t="s">
        <v>110</v>
      </c>
      <c r="D1" s="438"/>
      <c r="E1" s="92"/>
    </row>
    <row r="2" spans="1:5" s="6" customFormat="1">
      <c r="A2" s="75" t="s">
        <v>329</v>
      </c>
      <c r="B2" s="78"/>
      <c r="C2" s="428" t="s">
        <v>521</v>
      </c>
      <c r="D2" s="428"/>
      <c r="E2" s="92"/>
    </row>
    <row r="3" spans="1:5" s="6" customFormat="1">
      <c r="A3" s="77" t="s">
        <v>141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/>
      <c r="B6" s="122" t="s">
        <v>520</v>
      </c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334</v>
      </c>
      <c r="C9" s="80" t="s">
        <v>10</v>
      </c>
      <c r="D9" s="80" t="s">
        <v>9</v>
      </c>
      <c r="E9" s="92"/>
    </row>
    <row r="10" spans="1:5" s="9" customFormat="1" ht="18">
      <c r="A10" s="99" t="s">
        <v>330</v>
      </c>
      <c r="B10" s="99"/>
      <c r="C10" s="4"/>
      <c r="D10" s="4"/>
      <c r="E10" s="94"/>
    </row>
    <row r="11" spans="1:5" s="10" customFormat="1">
      <c r="A11" s="99" t="s">
        <v>331</v>
      </c>
      <c r="B11" s="99"/>
      <c r="C11" s="4"/>
      <c r="D11" s="4"/>
      <c r="E11" s="95"/>
    </row>
    <row r="12" spans="1:5" s="10" customFormat="1">
      <c r="A12" s="88" t="s">
        <v>279</v>
      </c>
      <c r="B12" s="88"/>
      <c r="C12" s="4"/>
      <c r="D12" s="4"/>
      <c r="E12" s="95"/>
    </row>
    <row r="13" spans="1:5" s="10" customFormat="1">
      <c r="A13" s="88" t="s">
        <v>279</v>
      </c>
      <c r="B13" s="88"/>
      <c r="C13" s="4"/>
      <c r="D13" s="4"/>
      <c r="E13" s="95"/>
    </row>
    <row r="14" spans="1:5" s="10" customFormat="1">
      <c r="A14" s="88" t="s">
        <v>279</v>
      </c>
      <c r="B14" s="88"/>
      <c r="C14" s="4"/>
      <c r="D14" s="4"/>
      <c r="E14" s="95"/>
    </row>
    <row r="15" spans="1:5" s="10" customFormat="1">
      <c r="A15" s="88" t="s">
        <v>279</v>
      </c>
      <c r="B15" s="88"/>
      <c r="C15" s="4"/>
      <c r="D15" s="4"/>
      <c r="E15" s="95"/>
    </row>
    <row r="16" spans="1:5" s="10" customFormat="1">
      <c r="A16" s="88" t="s">
        <v>279</v>
      </c>
      <c r="B16" s="88"/>
      <c r="C16" s="4"/>
      <c r="D16" s="4"/>
      <c r="E16" s="95"/>
    </row>
    <row r="17" spans="1:5" s="10" customFormat="1" ht="17.25" customHeight="1">
      <c r="A17" s="99" t="s">
        <v>332</v>
      </c>
      <c r="B17" s="88"/>
      <c r="C17" s="4"/>
      <c r="D17" s="4"/>
      <c r="E17" s="95"/>
    </row>
    <row r="18" spans="1:5" s="10" customFormat="1" ht="18" customHeight="1">
      <c r="A18" s="99" t="s">
        <v>333</v>
      </c>
      <c r="B18" s="88"/>
      <c r="C18" s="4"/>
      <c r="D18" s="4"/>
      <c r="E18" s="95"/>
    </row>
    <row r="19" spans="1:5" s="10" customFormat="1">
      <c r="A19" s="88" t="s">
        <v>279</v>
      </c>
      <c r="B19" s="88"/>
      <c r="C19" s="4"/>
      <c r="D19" s="4"/>
      <c r="E19" s="95"/>
    </row>
    <row r="20" spans="1:5" s="10" customFormat="1">
      <c r="A20" s="88" t="s">
        <v>279</v>
      </c>
      <c r="B20" s="88"/>
      <c r="C20" s="4"/>
      <c r="D20" s="4"/>
      <c r="E20" s="95"/>
    </row>
    <row r="21" spans="1:5" s="10" customFormat="1">
      <c r="A21" s="88" t="s">
        <v>279</v>
      </c>
      <c r="B21" s="88"/>
      <c r="C21" s="4"/>
      <c r="D21" s="4"/>
      <c r="E21" s="95"/>
    </row>
    <row r="22" spans="1:5" s="10" customFormat="1">
      <c r="A22" s="88" t="s">
        <v>279</v>
      </c>
      <c r="B22" s="88"/>
      <c r="C22" s="4"/>
      <c r="D22" s="4"/>
      <c r="E22" s="95"/>
    </row>
    <row r="23" spans="1:5" s="10" customFormat="1">
      <c r="A23" s="88" t="s">
        <v>279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336</v>
      </c>
      <c r="C25" s="87">
        <f>SUM(C10:C24)</f>
        <v>0</v>
      </c>
      <c r="D25" s="87">
        <f>SUM(D10:D24)</f>
        <v>0</v>
      </c>
      <c r="E25" s="97"/>
    </row>
    <row r="26" spans="1:5">
      <c r="A26" s="43"/>
      <c r="B26" s="43"/>
    </row>
    <row r="27" spans="1:5">
      <c r="A27" s="2" t="s">
        <v>436</v>
      </c>
      <c r="E27" s="5"/>
    </row>
    <row r="28" spans="1:5">
      <c r="A28" s="2" t="s">
        <v>420</v>
      </c>
    </row>
    <row r="29" spans="1:5">
      <c r="A29" s="219" t="s">
        <v>421</v>
      </c>
    </row>
    <row r="30" spans="1:5">
      <c r="A30" s="219"/>
    </row>
    <row r="31" spans="1:5">
      <c r="A31" s="219" t="s">
        <v>353</v>
      </c>
    </row>
    <row r="32" spans="1:5" s="22" customFormat="1" ht="12.75"/>
    <row r="33" spans="1:9">
      <c r="A33" s="70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6"/>
      <c r="B38" s="66" t="s">
        <v>140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SheetLayoutView="70" workbookViewId="0">
      <selection activeCell="I2" sqref="I2:J2"/>
    </sheetView>
  </sheetViews>
  <sheetFormatPr defaultRowHeight="12.75"/>
  <cols>
    <col min="1" max="1" width="5.42578125" style="189" customWidth="1"/>
    <col min="2" max="2" width="20.85546875" style="189" customWidth="1"/>
    <col min="3" max="3" width="26" style="189" customWidth="1"/>
    <col min="4" max="4" width="17" style="189" customWidth="1"/>
    <col min="5" max="5" width="18.140625" style="189" customWidth="1"/>
    <col min="6" max="6" width="14.7109375" style="189" customWidth="1"/>
    <col min="7" max="7" width="15.5703125" style="189" customWidth="1"/>
    <col min="8" max="8" width="14.7109375" style="189" customWidth="1"/>
    <col min="9" max="9" width="29.7109375" style="189" customWidth="1"/>
    <col min="10" max="10" width="0" style="189" hidden="1" customWidth="1"/>
    <col min="11" max="16384" width="9.140625" style="189"/>
  </cols>
  <sheetData>
    <row r="1" spans="1:10" ht="15">
      <c r="A1" s="75" t="s">
        <v>478</v>
      </c>
      <c r="B1" s="75"/>
      <c r="C1" s="78"/>
      <c r="D1" s="78"/>
      <c r="E1" s="78"/>
      <c r="F1" s="78"/>
      <c r="G1" s="293"/>
      <c r="H1" s="293"/>
      <c r="I1" s="438" t="s">
        <v>110</v>
      </c>
      <c r="J1" s="438"/>
    </row>
    <row r="2" spans="1:10" ht="15">
      <c r="A2" s="77" t="s">
        <v>141</v>
      </c>
      <c r="B2" s="75"/>
      <c r="C2" s="78"/>
      <c r="D2" s="78"/>
      <c r="E2" s="78"/>
      <c r="F2" s="78"/>
      <c r="G2" s="293"/>
      <c r="H2" s="293"/>
      <c r="I2" s="428" t="s">
        <v>521</v>
      </c>
      <c r="J2" s="428"/>
    </row>
    <row r="3" spans="1:10" ht="15">
      <c r="A3" s="77"/>
      <c r="B3" s="77"/>
      <c r="C3" s="75"/>
      <c r="D3" s="75"/>
      <c r="E3" s="75"/>
      <c r="F3" s="75"/>
      <c r="G3" s="293"/>
      <c r="H3" s="293"/>
      <c r="I3" s="293"/>
    </row>
    <row r="4" spans="1:10" ht="15">
      <c r="A4" s="360" t="s">
        <v>479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/>
      <c r="B5" s="81"/>
      <c r="C5" s="122" t="s">
        <v>520</v>
      </c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2"/>
      <c r="B7" s="292"/>
      <c r="C7" s="292"/>
      <c r="D7" s="292"/>
      <c r="E7" s="292"/>
      <c r="F7" s="292"/>
      <c r="G7" s="79"/>
      <c r="H7" s="79"/>
      <c r="I7" s="79"/>
    </row>
    <row r="8" spans="1:10" ht="45">
      <c r="A8" s="91" t="s">
        <v>64</v>
      </c>
      <c r="B8" s="91" t="s">
        <v>341</v>
      </c>
      <c r="C8" s="91" t="s">
        <v>342</v>
      </c>
      <c r="D8" s="91" t="s">
        <v>228</v>
      </c>
      <c r="E8" s="91" t="s">
        <v>346</v>
      </c>
      <c r="F8" s="91" t="s">
        <v>350</v>
      </c>
      <c r="G8" s="80" t="s">
        <v>10</v>
      </c>
      <c r="H8" s="80" t="s">
        <v>9</v>
      </c>
      <c r="I8" s="80" t="s">
        <v>397</v>
      </c>
      <c r="J8" s="234" t="s">
        <v>349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34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5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5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5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5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5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5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5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5">
      <c r="A33" s="88" t="s">
        <v>277</v>
      </c>
      <c r="B33" s="88"/>
      <c r="C33" s="88"/>
      <c r="D33" s="88"/>
      <c r="E33" s="88"/>
      <c r="F33" s="99"/>
      <c r="G33" s="4"/>
      <c r="H33" s="4"/>
      <c r="I33" s="4"/>
    </row>
    <row r="34" spans="1:9" ht="15">
      <c r="A34" s="88"/>
      <c r="B34" s="100"/>
      <c r="C34" s="100"/>
      <c r="D34" s="100"/>
      <c r="E34" s="100"/>
      <c r="F34" s="88" t="s">
        <v>458</v>
      </c>
      <c r="G34" s="87">
        <f>SUM(G9:G33)</f>
        <v>0</v>
      </c>
      <c r="H34" s="87">
        <f>SUM(H9:H33)</f>
        <v>0</v>
      </c>
      <c r="I34" s="87">
        <f>SUM(I9:I33)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88"/>
      <c r="I35" s="188"/>
    </row>
    <row r="36" spans="1:9" ht="15">
      <c r="A36" s="233" t="s">
        <v>480</v>
      </c>
      <c r="B36" s="233"/>
      <c r="C36" s="232"/>
      <c r="D36" s="232"/>
      <c r="E36" s="232"/>
      <c r="F36" s="232"/>
      <c r="G36" s="232"/>
      <c r="H36" s="188"/>
      <c r="I36" s="188"/>
    </row>
    <row r="37" spans="1:9" ht="15">
      <c r="A37" s="233"/>
      <c r="B37" s="233"/>
      <c r="C37" s="232"/>
      <c r="D37" s="232"/>
      <c r="E37" s="232"/>
      <c r="F37" s="232"/>
      <c r="G37" s="232"/>
      <c r="H37" s="188"/>
      <c r="I37" s="188"/>
    </row>
    <row r="38" spans="1:9" ht="15">
      <c r="A38" s="233"/>
      <c r="B38" s="233"/>
      <c r="C38" s="188"/>
      <c r="D38" s="188"/>
      <c r="E38" s="188"/>
      <c r="F38" s="188"/>
      <c r="G38" s="188"/>
      <c r="H38" s="188"/>
      <c r="I38" s="188"/>
    </row>
    <row r="39" spans="1:9" ht="15">
      <c r="A39" s="233"/>
      <c r="B39" s="233"/>
      <c r="C39" s="188"/>
      <c r="D39" s="188"/>
      <c r="E39" s="188"/>
      <c r="F39" s="188"/>
      <c r="G39" s="188"/>
      <c r="H39" s="188"/>
      <c r="I39" s="188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5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>
      <c r="A43" s="188"/>
      <c r="B43" s="188"/>
      <c r="C43" s="188"/>
      <c r="D43" s="188"/>
      <c r="E43" s="192"/>
      <c r="F43" s="192"/>
      <c r="G43" s="192"/>
      <c r="H43" s="188"/>
      <c r="I43" s="188"/>
    </row>
    <row r="44" spans="1:9" ht="15">
      <c r="A44" s="194"/>
      <c r="B44" s="194"/>
      <c r="C44" s="194" t="s">
        <v>396</v>
      </c>
      <c r="D44" s="194"/>
      <c r="E44" s="194"/>
      <c r="F44" s="194"/>
      <c r="G44" s="194"/>
      <c r="H44" s="188"/>
      <c r="I44" s="188"/>
    </row>
    <row r="45" spans="1:9" ht="15">
      <c r="A45" s="188"/>
      <c r="B45" s="188"/>
      <c r="C45" s="188" t="s">
        <v>395</v>
      </c>
      <c r="D45" s="188"/>
      <c r="E45" s="188"/>
      <c r="F45" s="188"/>
      <c r="G45" s="188"/>
      <c r="H45" s="188"/>
      <c r="I45" s="188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zoomScaleSheetLayoutView="70" workbookViewId="0">
      <selection activeCell="G4" sqref="G4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5" t="s">
        <v>481</v>
      </c>
      <c r="B1" s="78"/>
      <c r="C1" s="78"/>
      <c r="D1" s="78"/>
      <c r="E1" s="78"/>
      <c r="F1" s="78"/>
      <c r="G1" s="438" t="s">
        <v>110</v>
      </c>
      <c r="H1" s="438"/>
    </row>
    <row r="2" spans="1:8" ht="15">
      <c r="A2" s="77" t="s">
        <v>141</v>
      </c>
      <c r="B2" s="78"/>
      <c r="C2" s="78"/>
      <c r="D2" s="78"/>
      <c r="E2" s="78"/>
      <c r="F2" s="78"/>
      <c r="G2" s="428" t="s">
        <v>521</v>
      </c>
      <c r="H2" s="428"/>
    </row>
    <row r="3" spans="1:8" ht="15">
      <c r="A3" s="77"/>
      <c r="B3" s="77"/>
      <c r="C3" s="77"/>
      <c r="D3" s="77"/>
      <c r="E3" s="77"/>
      <c r="F3" s="77"/>
      <c r="G3" s="293"/>
      <c r="H3" s="293"/>
    </row>
    <row r="4" spans="1:8" ht="15">
      <c r="A4" s="360" t="s">
        <v>479</v>
      </c>
      <c r="B4" s="78"/>
      <c r="C4" s="78"/>
      <c r="D4" s="78"/>
      <c r="E4" s="78"/>
      <c r="F4" s="78"/>
      <c r="G4" s="77"/>
      <c r="H4" s="77"/>
    </row>
    <row r="5" spans="1:8" ht="15">
      <c r="A5" s="81"/>
      <c r="B5" s="122" t="s">
        <v>520</v>
      </c>
      <c r="C5" s="81"/>
      <c r="D5" s="81"/>
      <c r="E5" s="81"/>
      <c r="F5" s="81"/>
      <c r="G5" s="82"/>
      <c r="H5" s="82"/>
    </row>
    <row r="6" spans="1:8" ht="15">
      <c r="A6" s="78"/>
      <c r="B6" s="78"/>
      <c r="C6" s="78"/>
      <c r="D6" s="78"/>
      <c r="E6" s="78"/>
      <c r="F6" s="78"/>
      <c r="G6" s="77"/>
      <c r="H6" s="77"/>
    </row>
    <row r="7" spans="1:8" ht="15">
      <c r="A7" s="292"/>
      <c r="B7" s="292"/>
      <c r="C7" s="292"/>
      <c r="D7" s="292"/>
      <c r="E7" s="292"/>
      <c r="F7" s="292"/>
      <c r="G7" s="79"/>
      <c r="H7" s="79"/>
    </row>
    <row r="8" spans="1:8" ht="45">
      <c r="A8" s="91" t="s">
        <v>341</v>
      </c>
      <c r="B8" s="91" t="s">
        <v>342</v>
      </c>
      <c r="C8" s="91" t="s">
        <v>228</v>
      </c>
      <c r="D8" s="91" t="s">
        <v>345</v>
      </c>
      <c r="E8" s="91" t="s">
        <v>344</v>
      </c>
      <c r="F8" s="91" t="s">
        <v>391</v>
      </c>
      <c r="G8" s="80" t="s">
        <v>10</v>
      </c>
      <c r="H8" s="80" t="s">
        <v>9</v>
      </c>
    </row>
    <row r="9" spans="1:8" ht="15">
      <c r="A9" s="99"/>
      <c r="B9" s="99"/>
      <c r="C9" s="99"/>
      <c r="D9" s="99"/>
      <c r="E9" s="99"/>
      <c r="F9" s="99"/>
      <c r="G9" s="4"/>
      <c r="H9" s="4"/>
    </row>
    <row r="10" spans="1:8" ht="15">
      <c r="A10" s="99"/>
      <c r="B10" s="99"/>
      <c r="C10" s="99"/>
      <c r="D10" s="99"/>
      <c r="E10" s="99"/>
      <c r="F10" s="99"/>
      <c r="G10" s="4"/>
      <c r="H10" s="4"/>
    </row>
    <row r="11" spans="1:8" ht="15">
      <c r="A11" s="88"/>
      <c r="B11" s="88"/>
      <c r="C11" s="88"/>
      <c r="D11" s="88"/>
      <c r="E11" s="88"/>
      <c r="F11" s="88"/>
      <c r="G11" s="4"/>
      <c r="H11" s="4"/>
    </row>
    <row r="12" spans="1:8" ht="15">
      <c r="A12" s="88"/>
      <c r="B12" s="88"/>
      <c r="C12" s="88"/>
      <c r="D12" s="88"/>
      <c r="E12" s="88"/>
      <c r="F12" s="88"/>
      <c r="G12" s="4"/>
      <c r="H12" s="4"/>
    </row>
    <row r="13" spans="1:8" ht="15">
      <c r="A13" s="88"/>
      <c r="B13" s="88"/>
      <c r="C13" s="88"/>
      <c r="D13" s="88"/>
      <c r="E13" s="88"/>
      <c r="F13" s="88"/>
      <c r="G13" s="4"/>
      <c r="H13" s="4"/>
    </row>
    <row r="14" spans="1:8" ht="15">
      <c r="A14" s="88"/>
      <c r="B14" s="88"/>
      <c r="C14" s="88"/>
      <c r="D14" s="88"/>
      <c r="E14" s="88"/>
      <c r="F14" s="88"/>
      <c r="G14" s="4"/>
      <c r="H14" s="4"/>
    </row>
    <row r="15" spans="1:8" ht="15">
      <c r="A15" s="88"/>
      <c r="B15" s="88"/>
      <c r="C15" s="88"/>
      <c r="D15" s="88"/>
      <c r="E15" s="88"/>
      <c r="F15" s="88"/>
      <c r="G15" s="4"/>
      <c r="H15" s="4"/>
    </row>
    <row r="16" spans="1:8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8" ht="15">
      <c r="A33" s="88"/>
      <c r="B33" s="88"/>
      <c r="C33" s="88"/>
      <c r="D33" s="88"/>
      <c r="E33" s="88"/>
      <c r="F33" s="88"/>
      <c r="G33" s="4"/>
      <c r="H33" s="4"/>
    </row>
    <row r="34" spans="1:8" ht="15">
      <c r="A34" s="100"/>
      <c r="B34" s="100"/>
      <c r="C34" s="100"/>
      <c r="D34" s="100"/>
      <c r="E34" s="100"/>
      <c r="F34" s="100" t="s">
        <v>340</v>
      </c>
      <c r="G34" s="87">
        <f>SUM(G9:G33)</f>
        <v>0</v>
      </c>
      <c r="H34" s="87">
        <f>SUM(H9:H33)</f>
        <v>0</v>
      </c>
    </row>
    <row r="35" spans="1:8" ht="15">
      <c r="A35" s="43"/>
      <c r="B35" s="43"/>
      <c r="C35" s="43"/>
      <c r="D35" s="43"/>
      <c r="E35" s="43"/>
      <c r="F35" s="43"/>
      <c r="G35" s="2"/>
      <c r="H35" s="2"/>
    </row>
    <row r="36" spans="1:8" ht="15">
      <c r="A36" s="219" t="s">
        <v>482</v>
      </c>
      <c r="B36" s="43"/>
      <c r="C36" s="43"/>
      <c r="D36" s="43"/>
      <c r="E36" s="43"/>
      <c r="F36" s="43"/>
      <c r="G36" s="2"/>
      <c r="H36" s="2"/>
    </row>
    <row r="37" spans="1:8" ht="15">
      <c r="A37" s="219"/>
      <c r="B37" s="43"/>
      <c r="C37" s="43"/>
      <c r="D37" s="43"/>
      <c r="E37" s="43"/>
      <c r="F37" s="43"/>
      <c r="G37" s="2"/>
      <c r="H37" s="2"/>
    </row>
    <row r="38" spans="1:8" ht="15">
      <c r="A38" s="219"/>
      <c r="B38" s="2"/>
      <c r="C38" s="2"/>
      <c r="D38" s="2"/>
      <c r="E38" s="2"/>
      <c r="F38" s="2"/>
      <c r="G38" s="2"/>
      <c r="H38" s="2"/>
    </row>
    <row r="39" spans="1:8" ht="15">
      <c r="A39" s="219"/>
      <c r="B39" s="2"/>
      <c r="C39" s="2"/>
      <c r="D39" s="2"/>
      <c r="E39" s="2"/>
      <c r="F39" s="2"/>
      <c r="G39" s="2"/>
      <c r="H39" s="2"/>
    </row>
    <row r="40" spans="1:8">
      <c r="A40" s="22"/>
      <c r="B40" s="22"/>
      <c r="C40" s="22"/>
      <c r="D40" s="22"/>
      <c r="E40" s="22"/>
      <c r="F40" s="22"/>
      <c r="G40" s="22"/>
      <c r="H40" s="22"/>
    </row>
    <row r="41" spans="1:8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8" ht="15">
      <c r="A42" s="2"/>
      <c r="B42" s="2"/>
      <c r="C42" s="2"/>
      <c r="D42" s="2"/>
      <c r="E42" s="2"/>
      <c r="F42" s="2"/>
      <c r="G42" s="2"/>
      <c r="H42" s="2"/>
    </row>
    <row r="43" spans="1:8" ht="15">
      <c r="A43" s="2"/>
      <c r="B43" s="2"/>
      <c r="C43" s="2"/>
      <c r="D43" s="2"/>
      <c r="E43" s="2"/>
      <c r="F43" s="2"/>
      <c r="G43" s="2"/>
      <c r="H43" s="12"/>
    </row>
    <row r="44" spans="1:8" ht="15">
      <c r="A44" s="70"/>
      <c r="B44" s="70" t="s">
        <v>272</v>
      </c>
      <c r="C44" s="70"/>
      <c r="D44" s="70"/>
      <c r="E44" s="70"/>
      <c r="F44" s="70"/>
      <c r="G44" s="2"/>
      <c r="H44" s="12"/>
    </row>
    <row r="45" spans="1:8" ht="15">
      <c r="A45" s="2"/>
      <c r="B45" s="2" t="s">
        <v>271</v>
      </c>
      <c r="C45" s="2"/>
      <c r="D45" s="2"/>
      <c r="E45" s="2"/>
      <c r="F45" s="2"/>
      <c r="G45" s="2"/>
      <c r="H45" s="12"/>
    </row>
    <row r="46" spans="1:8">
      <c r="A46" s="66"/>
      <c r="B46" s="66" t="s">
        <v>140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zoomScaleSheetLayoutView="70" workbookViewId="0">
      <selection activeCell="G2" sqref="G2:H2"/>
    </sheetView>
  </sheetViews>
  <sheetFormatPr defaultRowHeight="12.75"/>
  <cols>
    <col min="1" max="1" width="5.42578125" style="189" customWidth="1"/>
    <col min="2" max="2" width="13.140625" style="189" customWidth="1"/>
    <col min="3" max="3" width="15.140625" style="189" customWidth="1"/>
    <col min="4" max="4" width="18" style="189" customWidth="1"/>
    <col min="5" max="5" width="20.5703125" style="189" customWidth="1"/>
    <col min="6" max="6" width="21.28515625" style="189" customWidth="1"/>
    <col min="7" max="7" width="15.140625" style="189" customWidth="1"/>
    <col min="8" max="8" width="15.5703125" style="189" customWidth="1"/>
    <col min="9" max="9" width="13.42578125" style="189" customWidth="1"/>
    <col min="10" max="10" width="0" style="189" hidden="1" customWidth="1"/>
    <col min="11" max="16384" width="9.140625" style="189"/>
  </cols>
  <sheetData>
    <row r="1" spans="1:10" ht="15">
      <c r="A1" s="75" t="s">
        <v>483</v>
      </c>
      <c r="B1" s="75"/>
      <c r="C1" s="78"/>
      <c r="D1" s="78"/>
      <c r="E1" s="78"/>
      <c r="F1" s="78"/>
      <c r="G1" s="438" t="s">
        <v>110</v>
      </c>
      <c r="H1" s="438"/>
    </row>
    <row r="2" spans="1:10" ht="15">
      <c r="A2" s="77" t="s">
        <v>141</v>
      </c>
      <c r="B2" s="75"/>
      <c r="C2" s="78"/>
      <c r="D2" s="78"/>
      <c r="E2" s="78"/>
      <c r="F2" s="78"/>
      <c r="G2" s="428" t="s">
        <v>521</v>
      </c>
      <c r="H2" s="428"/>
    </row>
    <row r="3" spans="1:10" ht="15">
      <c r="A3" s="77"/>
      <c r="B3" s="77"/>
      <c r="C3" s="77"/>
      <c r="D3" s="77"/>
      <c r="E3" s="77"/>
      <c r="F3" s="77"/>
      <c r="G3" s="293"/>
      <c r="H3" s="293"/>
    </row>
    <row r="4" spans="1:10" ht="15">
      <c r="A4" s="360" t="s">
        <v>479</v>
      </c>
      <c r="B4" s="78"/>
      <c r="C4" s="78"/>
      <c r="D4" s="78"/>
      <c r="E4" s="78"/>
      <c r="F4" s="78"/>
      <c r="G4" s="77"/>
      <c r="H4" s="77"/>
    </row>
    <row r="5" spans="1:10" ht="15">
      <c r="A5" s="81"/>
      <c r="B5" s="81"/>
      <c r="C5" s="81"/>
      <c r="D5" s="122" t="s">
        <v>520</v>
      </c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2"/>
      <c r="B7" s="292"/>
      <c r="C7" s="292"/>
      <c r="D7" s="292"/>
      <c r="E7" s="292"/>
      <c r="F7" s="292"/>
      <c r="G7" s="79"/>
      <c r="H7" s="79"/>
    </row>
    <row r="8" spans="1:10" ht="30">
      <c r="A8" s="91" t="s">
        <v>64</v>
      </c>
      <c r="B8" s="91" t="s">
        <v>341</v>
      </c>
      <c r="C8" s="91" t="s">
        <v>342</v>
      </c>
      <c r="D8" s="91" t="s">
        <v>228</v>
      </c>
      <c r="E8" s="91" t="s">
        <v>350</v>
      </c>
      <c r="F8" s="91" t="s">
        <v>343</v>
      </c>
      <c r="G8" s="80" t="s">
        <v>10</v>
      </c>
      <c r="H8" s="80" t="s">
        <v>9</v>
      </c>
      <c r="J8" s="234" t="s">
        <v>349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4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348</v>
      </c>
      <c r="G34" s="87">
        <f>SUM(G9:G33)</f>
        <v>0</v>
      </c>
      <c r="H34" s="87">
        <f>SUM(H9:H33)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88"/>
      <c r="I35" s="188"/>
    </row>
    <row r="36" spans="1:9" ht="15">
      <c r="A36" s="233" t="s">
        <v>484</v>
      </c>
      <c r="B36" s="233"/>
      <c r="C36" s="232"/>
      <c r="D36" s="232"/>
      <c r="E36" s="232"/>
      <c r="F36" s="232"/>
      <c r="G36" s="232"/>
      <c r="H36" s="188"/>
      <c r="I36" s="188"/>
    </row>
    <row r="37" spans="1:9" ht="15">
      <c r="A37" s="233"/>
      <c r="B37" s="233"/>
      <c r="C37" s="232"/>
      <c r="D37" s="232"/>
      <c r="E37" s="232"/>
      <c r="F37" s="232"/>
      <c r="G37" s="232"/>
      <c r="H37" s="188"/>
      <c r="I37" s="188"/>
    </row>
    <row r="38" spans="1:9" ht="15">
      <c r="A38" s="233"/>
      <c r="B38" s="233"/>
      <c r="C38" s="188"/>
      <c r="D38" s="188"/>
      <c r="E38" s="188"/>
      <c r="F38" s="188"/>
      <c r="G38" s="188"/>
      <c r="H38" s="188"/>
      <c r="I38" s="188"/>
    </row>
    <row r="39" spans="1:9" ht="15">
      <c r="A39" s="233"/>
      <c r="B39" s="233"/>
      <c r="C39" s="188"/>
      <c r="D39" s="188"/>
      <c r="E39" s="188"/>
      <c r="F39" s="188"/>
      <c r="G39" s="188"/>
      <c r="H39" s="188"/>
      <c r="I39" s="188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5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>
      <c r="A43" s="188"/>
      <c r="B43" s="188"/>
      <c r="C43" s="188"/>
      <c r="D43" s="188"/>
      <c r="E43" s="188"/>
      <c r="F43" s="188"/>
      <c r="G43" s="188"/>
      <c r="H43" s="188"/>
      <c r="I43" s="195"/>
    </row>
    <row r="44" spans="1:9" ht="15">
      <c r="A44" s="194"/>
      <c r="B44" s="194"/>
      <c r="C44" s="194" t="s">
        <v>435</v>
      </c>
      <c r="D44" s="194"/>
      <c r="E44" s="232"/>
      <c r="F44" s="194"/>
      <c r="G44" s="194"/>
      <c r="H44" s="188"/>
      <c r="I44" s="195"/>
    </row>
    <row r="45" spans="1:9" ht="15">
      <c r="A45" s="188"/>
      <c r="B45" s="188"/>
      <c r="C45" s="188" t="s">
        <v>271</v>
      </c>
      <c r="D45" s="188"/>
      <c r="E45" s="188"/>
      <c r="F45" s="188"/>
      <c r="G45" s="188"/>
      <c r="H45" s="188"/>
      <c r="I45" s="195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topLeftCell="G1" zoomScaleSheetLayoutView="85" workbookViewId="0">
      <selection activeCell="N5" sqref="N5"/>
    </sheetView>
  </sheetViews>
  <sheetFormatPr defaultRowHeight="12.75"/>
  <cols>
    <col min="1" max="1" width="5.42578125" style="189" customWidth="1"/>
    <col min="2" max="2" width="27.5703125" style="189" customWidth="1"/>
    <col min="3" max="3" width="19.28515625" style="189" customWidth="1"/>
    <col min="4" max="4" width="16.85546875" style="189" customWidth="1"/>
    <col min="5" max="5" width="13.140625" style="189" customWidth="1"/>
    <col min="6" max="6" width="17" style="189" customWidth="1"/>
    <col min="7" max="7" width="13.7109375" style="189" customWidth="1"/>
    <col min="8" max="8" width="19.42578125" style="189" bestFit="1" customWidth="1"/>
    <col min="9" max="9" width="18.5703125" style="189" bestFit="1" customWidth="1"/>
    <col min="10" max="10" width="16.7109375" style="189" customWidth="1"/>
    <col min="11" max="11" width="17.7109375" style="189" customWidth="1"/>
    <col min="12" max="12" width="12.85546875" style="189" customWidth="1"/>
    <col min="13" max="16384" width="9.140625" style="189"/>
  </cols>
  <sheetData>
    <row r="2" spans="1:12" ht="15">
      <c r="A2" s="442" t="s">
        <v>485</v>
      </c>
      <c r="B2" s="442"/>
      <c r="C2" s="442"/>
      <c r="D2" s="442"/>
      <c r="E2" s="361"/>
      <c r="F2" s="78"/>
      <c r="G2" s="78"/>
      <c r="H2" s="78"/>
      <c r="I2" s="78"/>
      <c r="J2" s="293"/>
      <c r="K2" s="294"/>
      <c r="L2" s="294" t="s">
        <v>110</v>
      </c>
    </row>
    <row r="3" spans="1:12" ht="15">
      <c r="A3" s="77" t="s">
        <v>141</v>
      </c>
      <c r="B3" s="75"/>
      <c r="C3" s="78"/>
      <c r="D3" s="78"/>
      <c r="E3" s="78"/>
      <c r="F3" s="78"/>
      <c r="G3" s="78"/>
      <c r="H3" s="78"/>
      <c r="I3" s="78"/>
      <c r="J3" s="293"/>
      <c r="K3" s="428" t="s">
        <v>521</v>
      </c>
      <c r="L3" s="428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93"/>
      <c r="K4" s="293"/>
      <c r="L4" s="293"/>
    </row>
    <row r="5" spans="1:12" ht="15">
      <c r="A5" s="360" t="s">
        <v>486</v>
      </c>
      <c r="B5" s="78"/>
      <c r="C5" s="122" t="s">
        <v>520</v>
      </c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/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92"/>
      <c r="B8" s="292"/>
      <c r="C8" s="292"/>
      <c r="D8" s="292"/>
      <c r="E8" s="292"/>
      <c r="F8" s="292"/>
      <c r="G8" s="292"/>
      <c r="H8" s="292"/>
      <c r="I8" s="292"/>
      <c r="J8" s="79"/>
      <c r="K8" s="79"/>
      <c r="L8" s="79"/>
    </row>
    <row r="9" spans="1:12" ht="45">
      <c r="A9" s="91" t="s">
        <v>64</v>
      </c>
      <c r="B9" s="91" t="s">
        <v>487</v>
      </c>
      <c r="C9" s="91" t="s">
        <v>488</v>
      </c>
      <c r="D9" s="91" t="s">
        <v>489</v>
      </c>
      <c r="E9" s="91" t="s">
        <v>490</v>
      </c>
      <c r="F9" s="91" t="s">
        <v>491</v>
      </c>
      <c r="G9" s="91" t="s">
        <v>492</v>
      </c>
      <c r="H9" s="91" t="s">
        <v>493</v>
      </c>
      <c r="I9" s="91" t="s">
        <v>494</v>
      </c>
      <c r="J9" s="91" t="s">
        <v>495</v>
      </c>
      <c r="K9" s="91" t="s">
        <v>496</v>
      </c>
      <c r="L9" s="91" t="s">
        <v>319</v>
      </c>
    </row>
    <row r="10" spans="1:12" ht="15">
      <c r="A10" s="99">
        <v>1</v>
      </c>
      <c r="B10" s="362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62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62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62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62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62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62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62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62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62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62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62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62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62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62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62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62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62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62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62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62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62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62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62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277</v>
      </c>
      <c r="B34" s="362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62"/>
      <c r="C35" s="100"/>
      <c r="D35" s="100"/>
      <c r="E35" s="100"/>
      <c r="F35" s="100"/>
      <c r="G35" s="88"/>
      <c r="H35" s="88"/>
      <c r="I35" s="88"/>
      <c r="J35" s="88" t="s">
        <v>497</v>
      </c>
      <c r="K35" s="87">
        <f>SUM(K10:K34)</f>
        <v>0</v>
      </c>
      <c r="L35" s="88"/>
    </row>
    <row r="36" spans="1:12" ht="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188"/>
    </row>
    <row r="37" spans="1:12" ht="15">
      <c r="A37" s="233" t="s">
        <v>498</v>
      </c>
      <c r="B37" s="233"/>
      <c r="C37" s="232"/>
      <c r="D37" s="232"/>
      <c r="E37" s="232"/>
      <c r="F37" s="232"/>
      <c r="G37" s="232"/>
      <c r="H37" s="232"/>
      <c r="I37" s="232"/>
      <c r="J37" s="232"/>
      <c r="K37" s="188"/>
    </row>
    <row r="38" spans="1:12" ht="15">
      <c r="A38" s="233" t="s">
        <v>499</v>
      </c>
      <c r="B38" s="233"/>
      <c r="C38" s="232"/>
      <c r="D38" s="232"/>
      <c r="E38" s="232"/>
      <c r="F38" s="232"/>
      <c r="G38" s="232"/>
      <c r="H38" s="232"/>
      <c r="I38" s="232"/>
      <c r="J38" s="232"/>
      <c r="K38" s="188"/>
    </row>
    <row r="39" spans="1:12" ht="15">
      <c r="A39" s="219" t="s">
        <v>500</v>
      </c>
      <c r="B39" s="233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1:12" ht="15">
      <c r="A40" s="219" t="s">
        <v>501</v>
      </c>
      <c r="B40" s="233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12" ht="15">
      <c r="A41" s="219"/>
      <c r="B41" s="233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1:12" ht="15">
      <c r="A42" s="219"/>
      <c r="B42" s="233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1:12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</row>
    <row r="44" spans="1:12" ht="15">
      <c r="A44" s="443" t="s">
        <v>107</v>
      </c>
      <c r="B44" s="443"/>
      <c r="C44" s="363"/>
      <c r="D44" s="364"/>
      <c r="E44" s="364"/>
      <c r="F44" s="363"/>
      <c r="G44" s="363"/>
      <c r="H44" s="363"/>
      <c r="I44" s="363"/>
      <c r="J44" s="363"/>
      <c r="K44" s="188"/>
    </row>
    <row r="45" spans="1:12" ht="15">
      <c r="A45" s="363"/>
      <c r="B45" s="364"/>
      <c r="C45" s="363"/>
      <c r="D45" s="364"/>
      <c r="E45" s="364"/>
      <c r="F45" s="363"/>
      <c r="G45" s="363"/>
      <c r="H45" s="363"/>
      <c r="I45" s="363"/>
      <c r="J45" s="365"/>
      <c r="K45" s="188"/>
    </row>
    <row r="46" spans="1:12" ht="15" customHeight="1">
      <c r="A46" s="363"/>
      <c r="B46" s="364"/>
      <c r="C46" s="444" t="s">
        <v>269</v>
      </c>
      <c r="D46" s="444"/>
      <c r="E46" s="366"/>
      <c r="F46" s="367"/>
      <c r="G46" s="445" t="s">
        <v>502</v>
      </c>
      <c r="H46" s="445"/>
      <c r="I46" s="445"/>
      <c r="J46" s="368"/>
      <c r="K46" s="188"/>
    </row>
    <row r="47" spans="1:12" ht="15">
      <c r="A47" s="363"/>
      <c r="B47" s="364"/>
      <c r="C47" s="363"/>
      <c r="D47" s="364"/>
      <c r="E47" s="364"/>
      <c r="F47" s="363"/>
      <c r="G47" s="446"/>
      <c r="H47" s="446"/>
      <c r="I47" s="446"/>
      <c r="J47" s="368"/>
      <c r="K47" s="188"/>
    </row>
    <row r="48" spans="1:12" ht="15">
      <c r="A48" s="363"/>
      <c r="B48" s="364"/>
      <c r="C48" s="441" t="s">
        <v>140</v>
      </c>
      <c r="D48" s="441"/>
      <c r="E48" s="366"/>
      <c r="F48" s="367"/>
      <c r="G48" s="363"/>
      <c r="H48" s="363"/>
      <c r="I48" s="363"/>
      <c r="J48" s="363"/>
      <c r="K48" s="188"/>
    </row>
  </sheetData>
  <mergeCells count="6">
    <mergeCell ref="C48:D48"/>
    <mergeCell ref="A2:D2"/>
    <mergeCell ref="K3:L3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zoomScaleSheetLayoutView="70" workbookViewId="0">
      <selection activeCell="D5" sqref="D5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460</v>
      </c>
      <c r="B1" s="77"/>
      <c r="C1" s="447" t="s">
        <v>110</v>
      </c>
      <c r="D1" s="447"/>
    </row>
    <row r="2" spans="1:5">
      <c r="A2" s="75" t="s">
        <v>461</v>
      </c>
      <c r="B2" s="77"/>
      <c r="C2" s="428" t="s">
        <v>521</v>
      </c>
      <c r="D2" s="428"/>
    </row>
    <row r="3" spans="1:5">
      <c r="A3" s="77" t="s">
        <v>141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1" t="e">
        <f>#REF!</f>
        <v>#REF!</v>
      </c>
      <c r="B6" s="122" t="s">
        <v>520</v>
      </c>
      <c r="C6" s="122"/>
      <c r="D6" s="58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2"/>
      <c r="D12" s="33"/>
    </row>
    <row r="13" spans="1:5" s="9" customFormat="1" ht="18">
      <c r="A13" s="16" t="s">
        <v>31</v>
      </c>
      <c r="B13" s="16" t="s">
        <v>71</v>
      </c>
      <c r="C13" s="32"/>
      <c r="D13" s="33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2"/>
      <c r="D15" s="33"/>
    </row>
    <row r="16" spans="1:5">
      <c r="A16" s="16" t="s">
        <v>33</v>
      </c>
      <c r="B16" s="16" t="s">
        <v>73</v>
      </c>
      <c r="C16" s="32"/>
      <c r="D16" s="33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2"/>
      <c r="D18" s="33"/>
    </row>
    <row r="19" spans="1:9">
      <c r="A19" s="16" t="s">
        <v>51</v>
      </c>
      <c r="B19" s="16" t="s">
        <v>76</v>
      </c>
      <c r="C19" s="32"/>
      <c r="D19" s="33"/>
    </row>
    <row r="20" spans="1:9">
      <c r="A20" s="14">
        <v>1.4</v>
      </c>
      <c r="B20" s="14" t="s">
        <v>77</v>
      </c>
      <c r="C20" s="32"/>
      <c r="D20" s="33"/>
    </row>
    <row r="21" spans="1:9">
      <c r="A21" s="14">
        <v>1.5</v>
      </c>
      <c r="B21" s="14" t="s">
        <v>78</v>
      </c>
      <c r="C21" s="32"/>
      <c r="D21" s="33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6" t="s">
        <v>140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0"/>
  <sheetViews>
    <sheetView showGridLines="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462</v>
      </c>
      <c r="B1" s="78"/>
      <c r="C1" s="438" t="s">
        <v>110</v>
      </c>
      <c r="D1" s="438"/>
      <c r="E1" s="92"/>
    </row>
    <row r="2" spans="1:5" s="6" customFormat="1">
      <c r="A2" s="75" t="s">
        <v>459</v>
      </c>
      <c r="B2" s="78"/>
      <c r="C2" s="428" t="s">
        <v>521</v>
      </c>
      <c r="D2" s="428"/>
      <c r="E2" s="92"/>
    </row>
    <row r="3" spans="1:5" s="6" customFormat="1">
      <c r="A3" s="77" t="s">
        <v>141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/>
      <c r="B6" s="122" t="s">
        <v>520</v>
      </c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334</v>
      </c>
      <c r="C9" s="80" t="s">
        <v>10</v>
      </c>
      <c r="D9" s="80" t="s">
        <v>9</v>
      </c>
      <c r="E9" s="92"/>
    </row>
    <row r="10" spans="1:5" s="9" customFormat="1" ht="18">
      <c r="A10" s="99" t="s">
        <v>298</v>
      </c>
      <c r="B10" s="99"/>
      <c r="C10" s="4"/>
      <c r="D10" s="4"/>
      <c r="E10" s="94"/>
    </row>
    <row r="11" spans="1:5" s="10" customFormat="1">
      <c r="A11" s="99" t="s">
        <v>299</v>
      </c>
      <c r="B11" s="99"/>
      <c r="C11" s="4"/>
      <c r="D11" s="4"/>
      <c r="E11" s="95"/>
    </row>
    <row r="12" spans="1:5" s="10" customFormat="1">
      <c r="A12" s="99" t="s">
        <v>300</v>
      </c>
      <c r="B12" s="88"/>
      <c r="C12" s="4"/>
      <c r="D12" s="4"/>
      <c r="E12" s="95"/>
    </row>
    <row r="13" spans="1:5" s="10" customFormat="1">
      <c r="A13" s="88" t="s">
        <v>279</v>
      </c>
      <c r="B13" s="88"/>
      <c r="C13" s="4"/>
      <c r="D13" s="4"/>
      <c r="E13" s="95"/>
    </row>
    <row r="14" spans="1:5" s="10" customFormat="1">
      <c r="A14" s="88" t="s">
        <v>279</v>
      </c>
      <c r="B14" s="88"/>
      <c r="C14" s="4"/>
      <c r="D14" s="4"/>
      <c r="E14" s="95"/>
    </row>
    <row r="15" spans="1:5" s="10" customFormat="1">
      <c r="A15" s="88" t="s">
        <v>279</v>
      </c>
      <c r="B15" s="88"/>
      <c r="C15" s="4"/>
      <c r="D15" s="4"/>
      <c r="E15" s="95"/>
    </row>
    <row r="16" spans="1:5" s="10" customFormat="1">
      <c r="A16" s="88" t="s">
        <v>279</v>
      </c>
      <c r="B16" s="88"/>
      <c r="C16" s="4"/>
      <c r="D16" s="4"/>
      <c r="E16" s="95"/>
    </row>
    <row r="17" spans="1:9">
      <c r="A17" s="100"/>
      <c r="B17" s="100" t="s">
        <v>336</v>
      </c>
      <c r="C17" s="87">
        <f>SUM(C10:C16)</f>
        <v>0</v>
      </c>
      <c r="D17" s="87">
        <f>SUM(D10:D16)</f>
        <v>0</v>
      </c>
      <c r="E17" s="97"/>
    </row>
    <row r="18" spans="1:9">
      <c r="A18" s="43"/>
      <c r="B18" s="43"/>
    </row>
    <row r="19" spans="1:9">
      <c r="A19" s="2" t="s">
        <v>403</v>
      </c>
      <c r="E19" s="5"/>
    </row>
    <row r="20" spans="1:9">
      <c r="A20" s="2" t="s">
        <v>405</v>
      </c>
    </row>
    <row r="21" spans="1:9">
      <c r="A21" s="219"/>
    </row>
    <row r="22" spans="1:9">
      <c r="A22" s="219" t="s">
        <v>404</v>
      </c>
    </row>
    <row r="23" spans="1:9" s="22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66"/>
      <c r="B29" s="66" t="s">
        <v>140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zoomScaleSheetLayoutView="70" workbookViewId="0">
      <selection activeCell="D2" sqref="D2:E2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393" customWidth="1"/>
    <col min="5" max="5" width="0.85546875" style="2" customWidth="1"/>
    <col min="6" max="16384" width="9.140625" style="2"/>
  </cols>
  <sheetData>
    <row r="1" spans="1:5">
      <c r="A1" s="75" t="s">
        <v>225</v>
      </c>
      <c r="B1" s="123"/>
      <c r="C1" s="448" t="s">
        <v>199</v>
      </c>
      <c r="D1" s="448"/>
      <c r="E1" s="106"/>
    </row>
    <row r="2" spans="1:5">
      <c r="A2" s="77" t="s">
        <v>141</v>
      </c>
      <c r="B2" s="123"/>
      <c r="C2" s="386"/>
      <c r="D2" s="428" t="s">
        <v>521</v>
      </c>
      <c r="E2" s="428"/>
    </row>
    <row r="3" spans="1:5">
      <c r="A3" s="117"/>
      <c r="B3" s="123"/>
      <c r="C3" s="386"/>
      <c r="D3" s="386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387"/>
      <c r="D4" s="387"/>
      <c r="E4" s="109"/>
    </row>
    <row r="5" spans="1:5">
      <c r="A5" s="121" t="e">
        <f>#REF!</f>
        <v>#REF!</v>
      </c>
      <c r="B5" s="122" t="s">
        <v>520</v>
      </c>
      <c r="C5" s="388"/>
      <c r="D5" s="389"/>
      <c r="E5" s="109"/>
    </row>
    <row r="6" spans="1:5">
      <c r="A6" s="78"/>
      <c r="B6" s="77"/>
      <c r="C6" s="387"/>
      <c r="D6" s="387"/>
      <c r="E6" s="109"/>
    </row>
    <row r="7" spans="1:5">
      <c r="A7" s="116"/>
      <c r="B7" s="124"/>
      <c r="C7" s="390"/>
      <c r="D7" s="390"/>
      <c r="E7" s="106"/>
    </row>
    <row r="8" spans="1:5" ht="45">
      <c r="A8" s="126" t="s">
        <v>114</v>
      </c>
      <c r="B8" s="126" t="s">
        <v>191</v>
      </c>
      <c r="C8" s="391" t="s">
        <v>304</v>
      </c>
      <c r="D8" s="391" t="s">
        <v>258</v>
      </c>
      <c r="E8" s="106"/>
    </row>
    <row r="9" spans="1:5">
      <c r="A9" s="48"/>
      <c r="B9" s="49"/>
      <c r="C9" s="392"/>
      <c r="D9" s="392"/>
      <c r="E9" s="106"/>
    </row>
    <row r="10" spans="1:5">
      <c r="A10" s="50" t="s">
        <v>192</v>
      </c>
      <c r="B10" s="51"/>
      <c r="C10" s="376">
        <f>SUM(C11,C34)</f>
        <v>0</v>
      </c>
      <c r="D10" s="376">
        <f>SUM(D11,D34)</f>
        <v>168</v>
      </c>
      <c r="E10" s="106"/>
    </row>
    <row r="11" spans="1:5">
      <c r="A11" s="52" t="s">
        <v>193</v>
      </c>
      <c r="B11" s="53"/>
      <c r="C11" s="379">
        <f>SUM(C12:C32)</f>
        <v>0</v>
      </c>
      <c r="D11" s="379">
        <f>SUM(D12:D32)</f>
        <v>168</v>
      </c>
      <c r="E11" s="106"/>
    </row>
    <row r="12" spans="1:5">
      <c r="A12" s="56">
        <v>1110</v>
      </c>
      <c r="B12" s="55" t="s">
        <v>143</v>
      </c>
      <c r="C12" s="384">
        <v>0</v>
      </c>
      <c r="D12" s="384">
        <v>0</v>
      </c>
      <c r="E12" s="106"/>
    </row>
    <row r="13" spans="1:5">
      <c r="A13" s="56">
        <v>1120</v>
      </c>
      <c r="B13" s="55" t="s">
        <v>144</v>
      </c>
      <c r="C13" s="384">
        <v>0</v>
      </c>
      <c r="D13" s="384">
        <v>0</v>
      </c>
      <c r="E13" s="106"/>
    </row>
    <row r="14" spans="1:5">
      <c r="A14" s="56">
        <v>1211</v>
      </c>
      <c r="B14" s="55" t="s">
        <v>145</v>
      </c>
      <c r="C14" s="384">
        <v>0</v>
      </c>
      <c r="D14" s="384">
        <v>168</v>
      </c>
      <c r="E14" s="106"/>
    </row>
    <row r="15" spans="1:5">
      <c r="A15" s="56">
        <v>1212</v>
      </c>
      <c r="B15" s="55" t="s">
        <v>146</v>
      </c>
      <c r="C15" s="384">
        <v>0</v>
      </c>
      <c r="D15" s="384">
        <v>0</v>
      </c>
      <c r="E15" s="106"/>
    </row>
    <row r="16" spans="1:5">
      <c r="A16" s="56">
        <v>1213</v>
      </c>
      <c r="B16" s="55" t="s">
        <v>147</v>
      </c>
      <c r="C16" s="384">
        <v>0</v>
      </c>
      <c r="D16" s="384">
        <v>0</v>
      </c>
      <c r="E16" s="106"/>
    </row>
    <row r="17" spans="1:5">
      <c r="A17" s="56">
        <v>1214</v>
      </c>
      <c r="B17" s="55" t="s">
        <v>148</v>
      </c>
      <c r="C17" s="384">
        <v>0</v>
      </c>
      <c r="D17" s="384">
        <v>0</v>
      </c>
      <c r="E17" s="106"/>
    </row>
    <row r="18" spans="1:5">
      <c r="A18" s="56">
        <v>1215</v>
      </c>
      <c r="B18" s="55" t="s">
        <v>149</v>
      </c>
      <c r="C18" s="384">
        <v>0</v>
      </c>
      <c r="D18" s="384">
        <v>0</v>
      </c>
      <c r="E18" s="106"/>
    </row>
    <row r="19" spans="1:5">
      <c r="A19" s="56">
        <v>1300</v>
      </c>
      <c r="B19" s="55" t="s">
        <v>150</v>
      </c>
      <c r="C19" s="384">
        <v>0</v>
      </c>
      <c r="D19" s="384">
        <v>0</v>
      </c>
      <c r="E19" s="106"/>
    </row>
    <row r="20" spans="1:5">
      <c r="A20" s="56">
        <v>1410</v>
      </c>
      <c r="B20" s="55" t="s">
        <v>151</v>
      </c>
      <c r="C20" s="384">
        <v>0</v>
      </c>
      <c r="D20" s="384">
        <v>0</v>
      </c>
      <c r="E20" s="106"/>
    </row>
    <row r="21" spans="1:5">
      <c r="A21" s="56">
        <v>1421</v>
      </c>
      <c r="B21" s="55" t="s">
        <v>152</v>
      </c>
      <c r="C21" s="384">
        <v>0</v>
      </c>
      <c r="D21" s="384">
        <v>0</v>
      </c>
      <c r="E21" s="106"/>
    </row>
    <row r="22" spans="1:5">
      <c r="A22" s="56">
        <v>1422</v>
      </c>
      <c r="B22" s="55" t="s">
        <v>153</v>
      </c>
      <c r="C22" s="384">
        <v>0</v>
      </c>
      <c r="D22" s="384">
        <v>0</v>
      </c>
      <c r="E22" s="106"/>
    </row>
    <row r="23" spans="1:5">
      <c r="A23" s="56">
        <v>1423</v>
      </c>
      <c r="B23" s="55" t="s">
        <v>154</v>
      </c>
      <c r="C23" s="384">
        <v>0</v>
      </c>
      <c r="D23" s="384">
        <v>0</v>
      </c>
      <c r="E23" s="106"/>
    </row>
    <row r="24" spans="1:5">
      <c r="A24" s="56">
        <v>1431</v>
      </c>
      <c r="B24" s="55" t="s">
        <v>155</v>
      </c>
      <c r="C24" s="384">
        <v>0</v>
      </c>
      <c r="D24" s="384">
        <v>0</v>
      </c>
      <c r="E24" s="106"/>
    </row>
    <row r="25" spans="1:5">
      <c r="A25" s="56">
        <v>1432</v>
      </c>
      <c r="B25" s="55" t="s">
        <v>156</v>
      </c>
      <c r="C25" s="384">
        <v>0</v>
      </c>
      <c r="D25" s="384">
        <v>0</v>
      </c>
      <c r="E25" s="106"/>
    </row>
    <row r="26" spans="1:5">
      <c r="A26" s="56">
        <v>1433</v>
      </c>
      <c r="B26" s="55" t="s">
        <v>157</v>
      </c>
      <c r="C26" s="384">
        <v>0</v>
      </c>
      <c r="D26" s="384">
        <v>0</v>
      </c>
      <c r="E26" s="106"/>
    </row>
    <row r="27" spans="1:5">
      <c r="A27" s="56">
        <v>1441</v>
      </c>
      <c r="B27" s="55" t="s">
        <v>158</v>
      </c>
      <c r="C27" s="384">
        <v>0</v>
      </c>
      <c r="D27" s="384">
        <v>0</v>
      </c>
      <c r="E27" s="106"/>
    </row>
    <row r="28" spans="1:5">
      <c r="A28" s="56">
        <v>1442</v>
      </c>
      <c r="B28" s="55" t="s">
        <v>159</v>
      </c>
      <c r="C28" s="384">
        <v>0</v>
      </c>
      <c r="D28" s="384">
        <v>0</v>
      </c>
      <c r="E28" s="106"/>
    </row>
    <row r="29" spans="1:5">
      <c r="A29" s="56">
        <v>1443</v>
      </c>
      <c r="B29" s="55" t="s">
        <v>160</v>
      </c>
      <c r="C29" s="384">
        <v>0</v>
      </c>
      <c r="D29" s="384">
        <v>0</v>
      </c>
      <c r="E29" s="106"/>
    </row>
    <row r="30" spans="1:5">
      <c r="A30" s="56">
        <v>1444</v>
      </c>
      <c r="B30" s="55" t="s">
        <v>161</v>
      </c>
      <c r="C30" s="384">
        <v>0</v>
      </c>
      <c r="D30" s="384">
        <v>0</v>
      </c>
      <c r="E30" s="106"/>
    </row>
    <row r="31" spans="1:5">
      <c r="A31" s="56">
        <v>1445</v>
      </c>
      <c r="B31" s="55" t="s">
        <v>162</v>
      </c>
      <c r="C31" s="384">
        <v>0</v>
      </c>
      <c r="D31" s="384">
        <v>0</v>
      </c>
      <c r="E31" s="106"/>
    </row>
    <row r="32" spans="1:5">
      <c r="A32" s="56">
        <v>1446</v>
      </c>
      <c r="B32" s="55" t="s">
        <v>163</v>
      </c>
      <c r="C32" s="384"/>
      <c r="D32" s="384">
        <v>0</v>
      </c>
      <c r="E32" s="106"/>
    </row>
    <row r="33" spans="1:5">
      <c r="A33" s="29"/>
      <c r="E33" s="106"/>
    </row>
    <row r="34" spans="1:5">
      <c r="A34" s="57" t="s">
        <v>194</v>
      </c>
      <c r="B34" s="55"/>
      <c r="C34" s="379">
        <f>SUM(C35:C42)</f>
        <v>0</v>
      </c>
      <c r="D34" s="379">
        <f>SUM(D35:D42)</f>
        <v>0</v>
      </c>
      <c r="E34" s="106"/>
    </row>
    <row r="35" spans="1:5">
      <c r="A35" s="56">
        <v>2110</v>
      </c>
      <c r="B35" s="55" t="s">
        <v>100</v>
      </c>
      <c r="C35" s="384">
        <v>0</v>
      </c>
      <c r="D35" s="384">
        <v>0</v>
      </c>
      <c r="E35" s="106"/>
    </row>
    <row r="36" spans="1:5">
      <c r="A36" s="56">
        <v>2120</v>
      </c>
      <c r="B36" s="55" t="s">
        <v>164</v>
      </c>
      <c r="C36" s="384">
        <v>0</v>
      </c>
      <c r="D36" s="384">
        <v>0</v>
      </c>
      <c r="E36" s="106"/>
    </row>
    <row r="37" spans="1:5">
      <c r="A37" s="56">
        <v>2130</v>
      </c>
      <c r="B37" s="55" t="s">
        <v>101</v>
      </c>
      <c r="C37" s="384">
        <v>0</v>
      </c>
      <c r="D37" s="384">
        <v>0</v>
      </c>
      <c r="E37" s="106"/>
    </row>
    <row r="38" spans="1:5">
      <c r="A38" s="56">
        <v>2140</v>
      </c>
      <c r="B38" s="55" t="s">
        <v>413</v>
      </c>
      <c r="C38" s="384">
        <v>0</v>
      </c>
      <c r="D38" s="384">
        <v>0</v>
      </c>
      <c r="E38" s="106"/>
    </row>
    <row r="39" spans="1:5">
      <c r="A39" s="56">
        <v>2150</v>
      </c>
      <c r="B39" s="55" t="s">
        <v>417</v>
      </c>
      <c r="C39" s="384">
        <v>0</v>
      </c>
      <c r="D39" s="384">
        <v>0</v>
      </c>
      <c r="E39" s="106"/>
    </row>
    <row r="40" spans="1:5">
      <c r="A40" s="56">
        <v>2220</v>
      </c>
      <c r="B40" s="55" t="s">
        <v>102</v>
      </c>
      <c r="C40" s="384">
        <v>0</v>
      </c>
      <c r="D40" s="384">
        <v>0</v>
      </c>
      <c r="E40" s="106"/>
    </row>
    <row r="41" spans="1:5">
      <c r="A41" s="56">
        <v>2300</v>
      </c>
      <c r="B41" s="55" t="s">
        <v>165</v>
      </c>
      <c r="C41" s="384">
        <v>0</v>
      </c>
      <c r="D41" s="384">
        <v>0</v>
      </c>
      <c r="E41" s="106"/>
    </row>
    <row r="42" spans="1:5">
      <c r="A42" s="56">
        <v>2400</v>
      </c>
      <c r="B42" s="55" t="s">
        <v>166</v>
      </c>
      <c r="C42" s="384">
        <v>0</v>
      </c>
      <c r="D42" s="384">
        <v>0</v>
      </c>
      <c r="E42" s="106"/>
    </row>
    <row r="43" spans="1:5">
      <c r="A43" s="30"/>
      <c r="E43" s="106"/>
    </row>
    <row r="44" spans="1:5">
      <c r="A44" s="54" t="s">
        <v>198</v>
      </c>
      <c r="B44" s="55"/>
      <c r="C44" s="379">
        <f>SUM(C45,C64)</f>
        <v>0</v>
      </c>
      <c r="D44" s="379">
        <f>SUM(D45,D64)</f>
        <v>0</v>
      </c>
      <c r="E44" s="106"/>
    </row>
    <row r="45" spans="1:5">
      <c r="A45" s="57" t="s">
        <v>195</v>
      </c>
      <c r="B45" s="55"/>
      <c r="C45" s="379">
        <f>SUM(C46:C61)</f>
        <v>0</v>
      </c>
      <c r="D45" s="379">
        <f>SUM(D46:D61)</f>
        <v>0</v>
      </c>
      <c r="E45" s="106"/>
    </row>
    <row r="46" spans="1:5">
      <c r="A46" s="56">
        <v>3100</v>
      </c>
      <c r="B46" s="55" t="s">
        <v>167</v>
      </c>
      <c r="C46" s="384">
        <v>0</v>
      </c>
      <c r="D46" s="384">
        <v>0</v>
      </c>
      <c r="E46" s="106"/>
    </row>
    <row r="47" spans="1:5">
      <c r="A47" s="56">
        <v>3210</v>
      </c>
      <c r="B47" s="55" t="s">
        <v>168</v>
      </c>
      <c r="C47" s="384">
        <v>0</v>
      </c>
      <c r="D47" s="384">
        <v>0</v>
      </c>
      <c r="E47" s="106"/>
    </row>
    <row r="48" spans="1:5">
      <c r="A48" s="56">
        <v>3221</v>
      </c>
      <c r="B48" s="55" t="s">
        <v>169</v>
      </c>
      <c r="C48" s="384">
        <v>0</v>
      </c>
      <c r="D48" s="384">
        <v>0</v>
      </c>
      <c r="E48" s="106"/>
    </row>
    <row r="49" spans="1:5">
      <c r="A49" s="56">
        <v>3222</v>
      </c>
      <c r="B49" s="55" t="s">
        <v>170</v>
      </c>
      <c r="C49" s="384">
        <v>0</v>
      </c>
      <c r="D49" s="384">
        <v>0</v>
      </c>
      <c r="E49" s="106"/>
    </row>
    <row r="50" spans="1:5">
      <c r="A50" s="56">
        <v>3223</v>
      </c>
      <c r="B50" s="55" t="s">
        <v>171</v>
      </c>
      <c r="C50" s="384">
        <v>0</v>
      </c>
      <c r="D50" s="384">
        <v>0</v>
      </c>
      <c r="E50" s="106"/>
    </row>
    <row r="51" spans="1:5">
      <c r="A51" s="56">
        <v>3224</v>
      </c>
      <c r="B51" s="55" t="s">
        <v>172</v>
      </c>
      <c r="C51" s="384">
        <v>0</v>
      </c>
      <c r="D51" s="384">
        <v>0</v>
      </c>
      <c r="E51" s="106"/>
    </row>
    <row r="52" spans="1:5">
      <c r="A52" s="56">
        <v>3231</v>
      </c>
      <c r="B52" s="55" t="s">
        <v>173</v>
      </c>
      <c r="C52" s="384">
        <v>0</v>
      </c>
      <c r="D52" s="384">
        <v>0</v>
      </c>
      <c r="E52" s="106"/>
    </row>
    <row r="53" spans="1:5">
      <c r="A53" s="56">
        <v>3232</v>
      </c>
      <c r="B53" s="55" t="s">
        <v>174</v>
      </c>
      <c r="C53" s="384">
        <v>0</v>
      </c>
      <c r="D53" s="384">
        <v>0</v>
      </c>
      <c r="E53" s="106"/>
    </row>
    <row r="54" spans="1:5">
      <c r="A54" s="56">
        <v>3234</v>
      </c>
      <c r="B54" s="55" t="s">
        <v>175</v>
      </c>
      <c r="C54" s="384">
        <v>0</v>
      </c>
      <c r="D54" s="384">
        <v>0</v>
      </c>
      <c r="E54" s="106"/>
    </row>
    <row r="55" spans="1:5" ht="30">
      <c r="A55" s="56">
        <v>3236</v>
      </c>
      <c r="B55" s="55" t="s">
        <v>190</v>
      </c>
      <c r="C55" s="384">
        <v>0</v>
      </c>
      <c r="D55" s="384">
        <v>0</v>
      </c>
      <c r="E55" s="106"/>
    </row>
    <row r="56" spans="1:5" ht="45">
      <c r="A56" s="56">
        <v>3237</v>
      </c>
      <c r="B56" s="55" t="s">
        <v>176</v>
      </c>
      <c r="C56" s="384">
        <v>0</v>
      </c>
      <c r="D56" s="384">
        <v>0</v>
      </c>
      <c r="E56" s="106"/>
    </row>
    <row r="57" spans="1:5">
      <c r="A57" s="56">
        <v>3241</v>
      </c>
      <c r="B57" s="55" t="s">
        <v>177</v>
      </c>
      <c r="C57" s="384">
        <v>0</v>
      </c>
      <c r="D57" s="384">
        <v>0</v>
      </c>
      <c r="E57" s="106"/>
    </row>
    <row r="58" spans="1:5">
      <c r="A58" s="56">
        <v>3242</v>
      </c>
      <c r="B58" s="55" t="s">
        <v>178</v>
      </c>
      <c r="C58" s="384">
        <v>0</v>
      </c>
      <c r="D58" s="384">
        <v>0</v>
      </c>
      <c r="E58" s="106"/>
    </row>
    <row r="59" spans="1:5">
      <c r="A59" s="56">
        <v>3243</v>
      </c>
      <c r="B59" s="55" t="s">
        <v>179</v>
      </c>
      <c r="C59" s="384">
        <v>0</v>
      </c>
      <c r="D59" s="384">
        <v>0</v>
      </c>
      <c r="E59" s="106"/>
    </row>
    <row r="60" spans="1:5">
      <c r="A60" s="56">
        <v>3245</v>
      </c>
      <c r="B60" s="55" t="s">
        <v>180</v>
      </c>
      <c r="C60" s="384">
        <v>0</v>
      </c>
      <c r="D60" s="384">
        <v>0</v>
      </c>
      <c r="E60" s="106"/>
    </row>
    <row r="61" spans="1:5">
      <c r="A61" s="56">
        <v>3246</v>
      </c>
      <c r="B61" s="55" t="s">
        <v>181</v>
      </c>
      <c r="C61" s="384">
        <v>0</v>
      </c>
      <c r="D61" s="384">
        <v>0</v>
      </c>
      <c r="E61" s="106"/>
    </row>
    <row r="62" spans="1:5">
      <c r="A62" s="30"/>
      <c r="E62" s="106"/>
    </row>
    <row r="63" spans="1:5">
      <c r="A63" s="31"/>
      <c r="E63" s="106"/>
    </row>
    <row r="64" spans="1:5">
      <c r="A64" s="57" t="s">
        <v>196</v>
      </c>
      <c r="B64" s="55"/>
      <c r="C64" s="379">
        <f>SUM(C65:C67)</f>
        <v>0</v>
      </c>
      <c r="D64" s="379">
        <f>SUM(D65:D67)</f>
        <v>0</v>
      </c>
      <c r="E64" s="106"/>
    </row>
    <row r="65" spans="1:5">
      <c r="A65" s="56">
        <v>5100</v>
      </c>
      <c r="B65" s="55" t="s">
        <v>256</v>
      </c>
      <c r="C65" s="384">
        <v>0</v>
      </c>
      <c r="D65" s="384">
        <v>0</v>
      </c>
      <c r="E65" s="106"/>
    </row>
    <row r="66" spans="1:5">
      <c r="A66" s="56">
        <v>5220</v>
      </c>
      <c r="B66" s="55" t="s">
        <v>437</v>
      </c>
      <c r="C66" s="384">
        <v>0</v>
      </c>
      <c r="D66" s="384">
        <v>0</v>
      </c>
      <c r="E66" s="106"/>
    </row>
    <row r="67" spans="1:5">
      <c r="A67" s="56">
        <v>5230</v>
      </c>
      <c r="B67" s="55" t="s">
        <v>438</v>
      </c>
      <c r="C67" s="384">
        <v>0</v>
      </c>
      <c r="D67" s="384">
        <v>0</v>
      </c>
      <c r="E67" s="106"/>
    </row>
    <row r="68" spans="1:5">
      <c r="A68" s="30"/>
      <c r="E68" s="106"/>
    </row>
    <row r="69" spans="1:5">
      <c r="A69" s="2"/>
      <c r="E69" s="106"/>
    </row>
    <row r="70" spans="1:5">
      <c r="A70" s="54" t="s">
        <v>197</v>
      </c>
      <c r="B70" s="55"/>
      <c r="C70" s="384"/>
      <c r="D70" s="384"/>
      <c r="E70" s="106"/>
    </row>
    <row r="71" spans="1:5" ht="30">
      <c r="A71" s="56">
        <v>1</v>
      </c>
      <c r="B71" s="55" t="s">
        <v>182</v>
      </c>
      <c r="C71" s="384">
        <v>0</v>
      </c>
      <c r="D71" s="384">
        <v>0</v>
      </c>
      <c r="E71" s="106"/>
    </row>
    <row r="72" spans="1:5">
      <c r="A72" s="56">
        <v>2</v>
      </c>
      <c r="B72" s="55" t="s">
        <v>183</v>
      </c>
      <c r="C72" s="384">
        <v>0</v>
      </c>
      <c r="D72" s="384">
        <v>0</v>
      </c>
      <c r="E72" s="106"/>
    </row>
    <row r="73" spans="1:5">
      <c r="A73" s="56">
        <v>3</v>
      </c>
      <c r="B73" s="55" t="s">
        <v>184</v>
      </c>
      <c r="C73" s="384">
        <v>0</v>
      </c>
      <c r="D73" s="384">
        <v>0</v>
      </c>
      <c r="E73" s="106"/>
    </row>
    <row r="74" spans="1:5">
      <c r="A74" s="56">
        <v>4</v>
      </c>
      <c r="B74" s="55" t="s">
        <v>368</v>
      </c>
      <c r="C74" s="384">
        <v>0</v>
      </c>
      <c r="D74" s="384">
        <v>0</v>
      </c>
      <c r="E74" s="106"/>
    </row>
    <row r="75" spans="1:5">
      <c r="A75" s="56">
        <v>5</v>
      </c>
      <c r="B75" s="55" t="s">
        <v>185</v>
      </c>
      <c r="C75" s="384">
        <v>0</v>
      </c>
      <c r="D75" s="384">
        <v>0</v>
      </c>
      <c r="E75" s="106"/>
    </row>
    <row r="76" spans="1:5">
      <c r="A76" s="56">
        <v>6</v>
      </c>
      <c r="B76" s="55" t="s">
        <v>186</v>
      </c>
      <c r="C76" s="384">
        <v>0</v>
      </c>
      <c r="D76" s="384">
        <v>0</v>
      </c>
      <c r="E76" s="106"/>
    </row>
    <row r="77" spans="1:5">
      <c r="A77" s="56">
        <v>7</v>
      </c>
      <c r="B77" s="55" t="s">
        <v>187</v>
      </c>
      <c r="C77" s="384">
        <v>0</v>
      </c>
      <c r="D77" s="384">
        <v>0</v>
      </c>
      <c r="E77" s="106"/>
    </row>
    <row r="78" spans="1:5">
      <c r="A78" s="56">
        <v>8</v>
      </c>
      <c r="B78" s="55" t="s">
        <v>188</v>
      </c>
      <c r="C78" s="384">
        <v>0</v>
      </c>
      <c r="D78" s="384">
        <v>0</v>
      </c>
      <c r="E78" s="106"/>
    </row>
    <row r="79" spans="1:5">
      <c r="A79" s="56">
        <v>9</v>
      </c>
      <c r="B79" s="55" t="s">
        <v>189</v>
      </c>
      <c r="C79" s="384"/>
      <c r="D79" s="384">
        <v>0</v>
      </c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394"/>
      <c r="E86"/>
      <c r="F86"/>
      <c r="G86"/>
      <c r="H86"/>
      <c r="I86"/>
    </row>
    <row r="87" spans="1:9">
      <c r="A87"/>
      <c r="B87" s="70" t="s">
        <v>449</v>
      </c>
      <c r="D87" s="394"/>
      <c r="E87"/>
      <c r="F87"/>
      <c r="G87"/>
      <c r="H87"/>
      <c r="I87"/>
    </row>
    <row r="88" spans="1:9">
      <c r="A88"/>
      <c r="B88" s="2" t="s">
        <v>450</v>
      </c>
      <c r="D88" s="394"/>
      <c r="E88"/>
      <c r="F88"/>
      <c r="G88"/>
      <c r="H88"/>
      <c r="I88"/>
    </row>
    <row r="89" spans="1:9" customFormat="1" ht="12.75">
      <c r="B89" s="66" t="s">
        <v>140</v>
      </c>
      <c r="C89" s="395"/>
      <c r="D89" s="395"/>
    </row>
    <row r="90" spans="1:9" customFormat="1" ht="12.75">
      <c r="C90" s="395"/>
      <c r="D90" s="395"/>
    </row>
    <row r="91" spans="1:9" customFormat="1" ht="12.75">
      <c r="C91" s="395"/>
      <c r="D91" s="395"/>
    </row>
    <row r="92" spans="1:9" customFormat="1" ht="12.75">
      <c r="C92" s="395"/>
      <c r="D92" s="395"/>
    </row>
    <row r="93" spans="1:9" customFormat="1" ht="12.75">
      <c r="C93" s="395"/>
      <c r="D93" s="395"/>
    </row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topLeftCell="B1" zoomScaleSheetLayoutView="70" workbookViewId="0">
      <selection activeCell="I4" sqref="I4"/>
    </sheetView>
  </sheetViews>
  <sheetFormatPr defaultRowHeight="15"/>
  <cols>
    <col min="1" max="1" width="4.85546875" style="2" customWidth="1"/>
    <col min="2" max="2" width="22" style="2" customWidth="1"/>
    <col min="3" max="3" width="27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456</v>
      </c>
      <c r="B1" s="77"/>
      <c r="C1" s="77"/>
      <c r="D1" s="77"/>
      <c r="E1" s="77"/>
      <c r="F1" s="77"/>
      <c r="G1" s="77"/>
      <c r="H1" s="77"/>
      <c r="I1" s="438" t="s">
        <v>110</v>
      </c>
      <c r="J1" s="438"/>
      <c r="K1" s="106"/>
    </row>
    <row r="2" spans="1:11">
      <c r="A2" s="77" t="s">
        <v>141</v>
      </c>
      <c r="B2" s="77"/>
      <c r="C2" s="77"/>
      <c r="D2" s="77"/>
      <c r="E2" s="77"/>
      <c r="F2" s="77"/>
      <c r="G2" s="77"/>
      <c r="H2" s="77"/>
      <c r="I2" s="428" t="s">
        <v>521</v>
      </c>
      <c r="J2" s="428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41" t="e">
        <f>#REF!</f>
        <v>#REF!</v>
      </c>
      <c r="B5" s="242"/>
      <c r="C5" s="122" t="s">
        <v>520</v>
      </c>
      <c r="D5" s="242"/>
      <c r="E5" s="242"/>
      <c r="F5" s="243"/>
      <c r="G5" s="242"/>
      <c r="H5" s="242"/>
      <c r="I5" s="242"/>
      <c r="J5" s="242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5"/>
      <c r="C7" s="125"/>
      <c r="D7" s="125"/>
      <c r="E7" s="125"/>
      <c r="F7" s="125"/>
      <c r="G7" s="125"/>
      <c r="H7" s="125"/>
      <c r="I7" s="125"/>
      <c r="J7" s="125"/>
      <c r="K7" s="106"/>
    </row>
    <row r="8" spans="1:11" s="26" customFormat="1" ht="45">
      <c r="A8" s="130" t="s">
        <v>64</v>
      </c>
      <c r="B8" s="130" t="s">
        <v>112</v>
      </c>
      <c r="C8" s="131" t="s">
        <v>114</v>
      </c>
      <c r="D8" s="131" t="s">
        <v>276</v>
      </c>
      <c r="E8" s="131" t="s">
        <v>113</v>
      </c>
      <c r="F8" s="129" t="s">
        <v>257</v>
      </c>
      <c r="G8" s="129" t="s">
        <v>295</v>
      </c>
      <c r="H8" s="129" t="s">
        <v>296</v>
      </c>
      <c r="I8" s="129" t="s">
        <v>258</v>
      </c>
      <c r="J8" s="132" t="s">
        <v>115</v>
      </c>
      <c r="K8" s="106"/>
    </row>
    <row r="9" spans="1:11" s="26" customFormat="1">
      <c r="A9" s="162">
        <v>1</v>
      </c>
      <c r="B9" s="162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06"/>
    </row>
    <row r="10" spans="1:11" s="26" customFormat="1" ht="15.75" customHeight="1">
      <c r="A10" s="159">
        <v>1</v>
      </c>
      <c r="B10" s="62" t="s">
        <v>516</v>
      </c>
      <c r="C10" s="160" t="s">
        <v>515</v>
      </c>
      <c r="D10" s="161" t="s">
        <v>517</v>
      </c>
      <c r="E10" s="398">
        <v>42208</v>
      </c>
      <c r="F10" s="399">
        <v>0</v>
      </c>
      <c r="G10" s="399">
        <v>2255</v>
      </c>
      <c r="H10" s="399">
        <v>2087</v>
      </c>
      <c r="I10" s="399">
        <v>168</v>
      </c>
      <c r="J10" s="397"/>
      <c r="K10" s="106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7" t="s">
        <v>107</v>
      </c>
      <c r="C15" s="105"/>
      <c r="D15" s="105"/>
      <c r="E15" s="195"/>
      <c r="F15" s="238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90"/>
      <c r="D17" s="105"/>
      <c r="E17" s="105"/>
      <c r="F17" s="290"/>
      <c r="G17" s="291"/>
      <c r="H17" s="291"/>
      <c r="I17" s="102"/>
      <c r="J17" s="102"/>
    </row>
    <row r="18" spans="1:10">
      <c r="A18" s="102"/>
      <c r="B18" s="105"/>
      <c r="C18" s="239" t="s">
        <v>269</v>
      </c>
      <c r="D18" s="239"/>
      <c r="E18" s="105"/>
      <c r="F18" s="105" t="s">
        <v>274</v>
      </c>
      <c r="G18" s="102"/>
      <c r="H18" s="102"/>
      <c r="I18" s="102"/>
      <c r="J18" s="102"/>
    </row>
    <row r="19" spans="1:10">
      <c r="A19" s="102"/>
      <c r="B19" s="105"/>
      <c r="C19" s="240" t="s">
        <v>140</v>
      </c>
      <c r="D19" s="105"/>
      <c r="E19" s="105"/>
      <c r="F19" s="105" t="s">
        <v>270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40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SheetLayoutView="70" workbookViewId="0">
      <selection activeCell="J8" sqref="J8"/>
    </sheetView>
  </sheetViews>
  <sheetFormatPr defaultRowHeight="15"/>
  <cols>
    <col min="1" max="1" width="12" style="188" customWidth="1"/>
    <col min="2" max="2" width="13.28515625" style="188" customWidth="1"/>
    <col min="3" max="3" width="21.42578125" style="188" customWidth="1"/>
    <col min="4" max="4" width="17.85546875" style="188" customWidth="1"/>
    <col min="5" max="5" width="12.7109375" style="188" customWidth="1"/>
    <col min="6" max="6" width="36.85546875" style="188" customWidth="1"/>
    <col min="7" max="7" width="22.28515625" style="188" customWidth="1"/>
    <col min="8" max="8" width="0.5703125" style="188" customWidth="1"/>
    <col min="9" max="16384" width="9.140625" style="188"/>
  </cols>
  <sheetData>
    <row r="1" spans="1:8">
      <c r="A1" s="75" t="s">
        <v>371</v>
      </c>
      <c r="B1" s="77"/>
      <c r="C1" s="77"/>
      <c r="D1" s="77"/>
      <c r="E1" s="77"/>
      <c r="F1" s="77"/>
      <c r="G1" s="168" t="s">
        <v>110</v>
      </c>
      <c r="H1" s="169"/>
    </row>
    <row r="2" spans="1:8">
      <c r="A2" s="77" t="s">
        <v>141</v>
      </c>
      <c r="B2" s="77"/>
      <c r="C2" s="77"/>
      <c r="D2" s="77"/>
      <c r="E2" s="77"/>
      <c r="F2" s="77"/>
      <c r="G2" s="428" t="s">
        <v>521</v>
      </c>
      <c r="H2" s="428"/>
    </row>
    <row r="3" spans="1:8">
      <c r="A3" s="77"/>
      <c r="B3" s="77"/>
      <c r="C3" s="77"/>
      <c r="D3" s="77"/>
      <c r="E3" s="77"/>
      <c r="F3" s="77"/>
      <c r="G3" s="103"/>
      <c r="H3" s="169"/>
    </row>
    <row r="4" spans="1:8">
      <c r="A4" s="78" t="str">
        <f>'[3]ფორმა N2'!A4</f>
        <v>ანგარიშვალდებული პირის დასახელება:</v>
      </c>
      <c r="B4" s="77"/>
      <c r="C4" s="77"/>
      <c r="D4" s="122" t="s">
        <v>520</v>
      </c>
      <c r="E4" s="77"/>
      <c r="F4" s="77"/>
      <c r="G4" s="77"/>
      <c r="H4" s="105"/>
    </row>
    <row r="5" spans="1:8">
      <c r="A5" s="226"/>
      <c r="B5" s="226"/>
      <c r="C5" s="226"/>
      <c r="D5" s="226"/>
      <c r="E5" s="226"/>
      <c r="F5" s="226"/>
      <c r="G5" s="226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70" t="s">
        <v>314</v>
      </c>
      <c r="B8" s="170" t="s">
        <v>142</v>
      </c>
      <c r="C8" s="171" t="s">
        <v>369</v>
      </c>
      <c r="D8" s="171" t="s">
        <v>370</v>
      </c>
      <c r="E8" s="171" t="s">
        <v>276</v>
      </c>
      <c r="F8" s="170" t="s">
        <v>321</v>
      </c>
      <c r="G8" s="171" t="s">
        <v>315</v>
      </c>
      <c r="H8" s="106"/>
    </row>
    <row r="9" spans="1:8">
      <c r="A9" s="172" t="s">
        <v>316</v>
      </c>
      <c r="B9" s="173"/>
      <c r="C9" s="174"/>
      <c r="D9" s="175"/>
      <c r="E9" s="175"/>
      <c r="F9" s="175"/>
      <c r="G9" s="176"/>
      <c r="H9" s="106"/>
    </row>
    <row r="10" spans="1:8" ht="15.75">
      <c r="A10" s="173">
        <v>1</v>
      </c>
      <c r="B10" s="158"/>
      <c r="C10" s="177"/>
      <c r="D10" s="178"/>
      <c r="E10" s="178"/>
      <c r="F10" s="178"/>
      <c r="G10" s="179" t="str">
        <f>IF(ISBLANK(B10),"",G9+C10-D10)</f>
        <v/>
      </c>
      <c r="H10" s="106"/>
    </row>
    <row r="11" spans="1:8" ht="15.75">
      <c r="A11" s="173">
        <v>2</v>
      </c>
      <c r="B11" s="158"/>
      <c r="C11" s="177"/>
      <c r="D11" s="178"/>
      <c r="E11" s="178"/>
      <c r="F11" s="178"/>
      <c r="G11" s="179" t="str">
        <f t="shared" ref="G11:G38" si="0">IF(ISBLANK(B11),"",G10+C11-D11)</f>
        <v/>
      </c>
      <c r="H11" s="106"/>
    </row>
    <row r="12" spans="1:8" ht="15.75">
      <c r="A12" s="173">
        <v>3</v>
      </c>
      <c r="B12" s="158"/>
      <c r="C12" s="177"/>
      <c r="D12" s="178"/>
      <c r="E12" s="178"/>
      <c r="F12" s="178"/>
      <c r="G12" s="179" t="str">
        <f t="shared" si="0"/>
        <v/>
      </c>
      <c r="H12" s="106"/>
    </row>
    <row r="13" spans="1:8" ht="15.75">
      <c r="A13" s="173">
        <v>4</v>
      </c>
      <c r="B13" s="158"/>
      <c r="C13" s="177"/>
      <c r="D13" s="178"/>
      <c r="E13" s="178"/>
      <c r="F13" s="178"/>
      <c r="G13" s="179" t="str">
        <f t="shared" si="0"/>
        <v/>
      </c>
      <c r="H13" s="106"/>
    </row>
    <row r="14" spans="1:8" ht="15.75">
      <c r="A14" s="173">
        <v>5</v>
      </c>
      <c r="B14" s="158"/>
      <c r="C14" s="177"/>
      <c r="D14" s="178"/>
      <c r="E14" s="178"/>
      <c r="F14" s="178"/>
      <c r="G14" s="179" t="str">
        <f t="shared" si="0"/>
        <v/>
      </c>
      <c r="H14" s="106"/>
    </row>
    <row r="15" spans="1:8" ht="15.75">
      <c r="A15" s="173">
        <v>6</v>
      </c>
      <c r="B15" s="158"/>
      <c r="C15" s="177"/>
      <c r="D15" s="178"/>
      <c r="E15" s="178"/>
      <c r="F15" s="178"/>
      <c r="G15" s="179" t="str">
        <f t="shared" si="0"/>
        <v/>
      </c>
      <c r="H15" s="106"/>
    </row>
    <row r="16" spans="1:8" ht="15.75">
      <c r="A16" s="173">
        <v>7</v>
      </c>
      <c r="B16" s="158"/>
      <c r="C16" s="177"/>
      <c r="D16" s="178"/>
      <c r="E16" s="178"/>
      <c r="F16" s="178"/>
      <c r="G16" s="179" t="str">
        <f t="shared" si="0"/>
        <v/>
      </c>
      <c r="H16" s="106"/>
    </row>
    <row r="17" spans="1:8" ht="15.75">
      <c r="A17" s="173">
        <v>8</v>
      </c>
      <c r="B17" s="158"/>
      <c r="C17" s="177"/>
      <c r="D17" s="178"/>
      <c r="E17" s="178"/>
      <c r="F17" s="178"/>
      <c r="G17" s="179" t="str">
        <f t="shared" si="0"/>
        <v/>
      </c>
      <c r="H17" s="106"/>
    </row>
    <row r="18" spans="1:8" ht="15.75">
      <c r="A18" s="173">
        <v>9</v>
      </c>
      <c r="B18" s="158"/>
      <c r="C18" s="177"/>
      <c r="D18" s="178"/>
      <c r="E18" s="178"/>
      <c r="F18" s="178"/>
      <c r="G18" s="179" t="str">
        <f t="shared" si="0"/>
        <v/>
      </c>
      <c r="H18" s="106"/>
    </row>
    <row r="19" spans="1:8" ht="15.75">
      <c r="A19" s="173">
        <v>10</v>
      </c>
      <c r="B19" s="158"/>
      <c r="C19" s="177"/>
      <c r="D19" s="178"/>
      <c r="E19" s="178"/>
      <c r="F19" s="178"/>
      <c r="G19" s="179" t="str">
        <f t="shared" si="0"/>
        <v/>
      </c>
      <c r="H19" s="106"/>
    </row>
    <row r="20" spans="1:8" ht="15.75">
      <c r="A20" s="173">
        <v>11</v>
      </c>
      <c r="B20" s="158"/>
      <c r="C20" s="177"/>
      <c r="D20" s="178"/>
      <c r="E20" s="178"/>
      <c r="F20" s="178"/>
      <c r="G20" s="179" t="str">
        <f t="shared" si="0"/>
        <v/>
      </c>
      <c r="H20" s="106"/>
    </row>
    <row r="21" spans="1:8" ht="15.75">
      <c r="A21" s="173">
        <v>12</v>
      </c>
      <c r="B21" s="158"/>
      <c r="C21" s="177"/>
      <c r="D21" s="178"/>
      <c r="E21" s="178"/>
      <c r="F21" s="178"/>
      <c r="G21" s="179" t="str">
        <f t="shared" si="0"/>
        <v/>
      </c>
      <c r="H21" s="106"/>
    </row>
    <row r="22" spans="1:8" ht="15.75">
      <c r="A22" s="173">
        <v>13</v>
      </c>
      <c r="B22" s="158"/>
      <c r="C22" s="177"/>
      <c r="D22" s="178"/>
      <c r="E22" s="178"/>
      <c r="F22" s="178"/>
      <c r="G22" s="179" t="str">
        <f t="shared" si="0"/>
        <v/>
      </c>
      <c r="H22" s="106"/>
    </row>
    <row r="23" spans="1:8" ht="15.75">
      <c r="A23" s="173">
        <v>14</v>
      </c>
      <c r="B23" s="158"/>
      <c r="C23" s="177"/>
      <c r="D23" s="178"/>
      <c r="E23" s="178"/>
      <c r="F23" s="178"/>
      <c r="G23" s="179" t="str">
        <f t="shared" si="0"/>
        <v/>
      </c>
      <c r="H23" s="106"/>
    </row>
    <row r="24" spans="1:8" ht="15.75">
      <c r="A24" s="173">
        <v>15</v>
      </c>
      <c r="B24" s="158"/>
      <c r="C24" s="177"/>
      <c r="D24" s="178"/>
      <c r="E24" s="178"/>
      <c r="F24" s="178"/>
      <c r="G24" s="179" t="str">
        <f t="shared" si="0"/>
        <v/>
      </c>
      <c r="H24" s="106"/>
    </row>
    <row r="25" spans="1:8" ht="15.75">
      <c r="A25" s="173">
        <v>16</v>
      </c>
      <c r="B25" s="158"/>
      <c r="C25" s="177"/>
      <c r="D25" s="178"/>
      <c r="E25" s="178"/>
      <c r="F25" s="178"/>
      <c r="G25" s="179" t="str">
        <f t="shared" si="0"/>
        <v/>
      </c>
      <c r="H25" s="106"/>
    </row>
    <row r="26" spans="1:8" ht="15.75">
      <c r="A26" s="173">
        <v>17</v>
      </c>
      <c r="B26" s="158"/>
      <c r="C26" s="177"/>
      <c r="D26" s="178"/>
      <c r="E26" s="178"/>
      <c r="F26" s="178"/>
      <c r="G26" s="179" t="str">
        <f t="shared" si="0"/>
        <v/>
      </c>
      <c r="H26" s="106"/>
    </row>
    <row r="27" spans="1:8" ht="15.75">
      <c r="A27" s="173">
        <v>18</v>
      </c>
      <c r="B27" s="158"/>
      <c r="C27" s="177"/>
      <c r="D27" s="178"/>
      <c r="E27" s="178"/>
      <c r="F27" s="178"/>
      <c r="G27" s="179" t="str">
        <f t="shared" si="0"/>
        <v/>
      </c>
      <c r="H27" s="106"/>
    </row>
    <row r="28" spans="1:8" ht="15.75">
      <c r="A28" s="173">
        <v>19</v>
      </c>
      <c r="B28" s="158"/>
      <c r="C28" s="177"/>
      <c r="D28" s="178"/>
      <c r="E28" s="178"/>
      <c r="F28" s="178"/>
      <c r="G28" s="179" t="str">
        <f t="shared" si="0"/>
        <v/>
      </c>
      <c r="H28" s="106"/>
    </row>
    <row r="29" spans="1:8" ht="15.75">
      <c r="A29" s="173">
        <v>20</v>
      </c>
      <c r="B29" s="158"/>
      <c r="C29" s="177"/>
      <c r="D29" s="178"/>
      <c r="E29" s="178"/>
      <c r="F29" s="178"/>
      <c r="G29" s="179" t="str">
        <f t="shared" si="0"/>
        <v/>
      </c>
      <c r="H29" s="106"/>
    </row>
    <row r="30" spans="1:8" ht="15.75">
      <c r="A30" s="173">
        <v>21</v>
      </c>
      <c r="B30" s="158"/>
      <c r="C30" s="180"/>
      <c r="D30" s="181"/>
      <c r="E30" s="181"/>
      <c r="F30" s="181"/>
      <c r="G30" s="179" t="str">
        <f t="shared" si="0"/>
        <v/>
      </c>
      <c r="H30" s="106"/>
    </row>
    <row r="31" spans="1:8" ht="15.75">
      <c r="A31" s="173">
        <v>22</v>
      </c>
      <c r="B31" s="158"/>
      <c r="C31" s="180"/>
      <c r="D31" s="181"/>
      <c r="E31" s="181"/>
      <c r="F31" s="181"/>
      <c r="G31" s="179" t="str">
        <f t="shared" si="0"/>
        <v/>
      </c>
      <c r="H31" s="106"/>
    </row>
    <row r="32" spans="1:8" ht="15.75">
      <c r="A32" s="173">
        <v>23</v>
      </c>
      <c r="B32" s="158"/>
      <c r="C32" s="180"/>
      <c r="D32" s="181"/>
      <c r="E32" s="181"/>
      <c r="F32" s="181"/>
      <c r="G32" s="179" t="str">
        <f t="shared" si="0"/>
        <v/>
      </c>
      <c r="H32" s="106"/>
    </row>
    <row r="33" spans="1:10" ht="15.75">
      <c r="A33" s="173">
        <v>24</v>
      </c>
      <c r="B33" s="158"/>
      <c r="C33" s="180"/>
      <c r="D33" s="181"/>
      <c r="E33" s="181"/>
      <c r="F33" s="181"/>
      <c r="G33" s="179" t="str">
        <f t="shared" si="0"/>
        <v/>
      </c>
      <c r="H33" s="106"/>
    </row>
    <row r="34" spans="1:10" ht="15.75">
      <c r="A34" s="173">
        <v>25</v>
      </c>
      <c r="B34" s="158"/>
      <c r="C34" s="180"/>
      <c r="D34" s="181"/>
      <c r="E34" s="181"/>
      <c r="F34" s="181"/>
      <c r="G34" s="179" t="str">
        <f t="shared" si="0"/>
        <v/>
      </c>
      <c r="H34" s="106"/>
    </row>
    <row r="35" spans="1:10" ht="15.75">
      <c r="A35" s="173">
        <v>26</v>
      </c>
      <c r="B35" s="158"/>
      <c r="C35" s="180"/>
      <c r="D35" s="181"/>
      <c r="E35" s="181"/>
      <c r="F35" s="181"/>
      <c r="G35" s="179" t="str">
        <f t="shared" si="0"/>
        <v/>
      </c>
      <c r="H35" s="106"/>
    </row>
    <row r="36" spans="1:10" ht="15.75">
      <c r="A36" s="173">
        <v>27</v>
      </c>
      <c r="B36" s="158"/>
      <c r="C36" s="180"/>
      <c r="D36" s="181"/>
      <c r="E36" s="181"/>
      <c r="F36" s="181"/>
      <c r="G36" s="179" t="str">
        <f t="shared" si="0"/>
        <v/>
      </c>
      <c r="H36" s="106"/>
    </row>
    <row r="37" spans="1:10" ht="15.75">
      <c r="A37" s="173">
        <v>28</v>
      </c>
      <c r="B37" s="158"/>
      <c r="C37" s="180"/>
      <c r="D37" s="181"/>
      <c r="E37" s="181"/>
      <c r="F37" s="181"/>
      <c r="G37" s="179" t="str">
        <f t="shared" si="0"/>
        <v/>
      </c>
      <c r="H37" s="106"/>
    </row>
    <row r="38" spans="1:10" ht="15.75">
      <c r="A38" s="173">
        <v>29</v>
      </c>
      <c r="B38" s="158"/>
      <c r="C38" s="180"/>
      <c r="D38" s="181"/>
      <c r="E38" s="181"/>
      <c r="F38" s="181"/>
      <c r="G38" s="179" t="str">
        <f t="shared" si="0"/>
        <v/>
      </c>
      <c r="H38" s="106"/>
    </row>
    <row r="39" spans="1:10" ht="15.75">
      <c r="A39" s="173" t="s">
        <v>279</v>
      </c>
      <c r="B39" s="158"/>
      <c r="C39" s="180"/>
      <c r="D39" s="181"/>
      <c r="E39" s="181"/>
      <c r="F39" s="181"/>
      <c r="G39" s="179" t="str">
        <f>IF(ISBLANK(B39),"",#REF!+C39-D39)</f>
        <v/>
      </c>
      <c r="H39" s="106"/>
    </row>
    <row r="40" spans="1:10">
      <c r="A40" s="182" t="s">
        <v>317</v>
      </c>
      <c r="B40" s="183"/>
      <c r="C40" s="184"/>
      <c r="D40" s="185"/>
      <c r="E40" s="185"/>
      <c r="F40" s="186"/>
      <c r="G40" s="187" t="str">
        <f>G39</f>
        <v/>
      </c>
      <c r="H40" s="106"/>
    </row>
    <row r="44" spans="1:10">
      <c r="B44" s="190" t="s">
        <v>107</v>
      </c>
      <c r="F44" s="191"/>
    </row>
    <row r="45" spans="1:10">
      <c r="F45" s="189"/>
      <c r="G45" s="189"/>
      <c r="H45" s="189"/>
      <c r="I45" s="189"/>
      <c r="J45" s="189"/>
    </row>
    <row r="46" spans="1:10">
      <c r="C46" s="192"/>
      <c r="F46" s="192"/>
      <c r="G46" s="193"/>
      <c r="H46" s="189"/>
      <c r="I46" s="189"/>
      <c r="J46" s="189"/>
    </row>
    <row r="47" spans="1:10">
      <c r="A47" s="189"/>
      <c r="C47" s="194" t="s">
        <v>269</v>
      </c>
      <c r="F47" s="195" t="s">
        <v>274</v>
      </c>
      <c r="G47" s="193"/>
      <c r="H47" s="189"/>
      <c r="I47" s="189"/>
      <c r="J47" s="189"/>
    </row>
    <row r="48" spans="1:10">
      <c r="A48" s="189"/>
      <c r="C48" s="196" t="s">
        <v>140</v>
      </c>
      <c r="F48" s="188" t="s">
        <v>270</v>
      </c>
      <c r="G48" s="189"/>
      <c r="H48" s="189"/>
      <c r="I48" s="189"/>
      <c r="J48" s="189"/>
    </row>
    <row r="49" spans="2:2" s="189" customFormat="1">
      <c r="B49" s="188"/>
    </row>
    <row r="50" spans="2:2" s="189" customFormat="1" ht="12.75"/>
    <row r="51" spans="2:2" s="189" customFormat="1" ht="12.75"/>
    <row r="52" spans="2:2" s="189" customFormat="1" ht="12.75"/>
    <row r="53" spans="2:2" s="189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zoomScaleSheetLayoutView="70" workbookViewId="0">
      <selection activeCell="L6" sqref="L6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38" t="s">
        <v>305</v>
      </c>
      <c r="B1" s="139"/>
      <c r="C1" s="139"/>
      <c r="D1" s="139"/>
      <c r="E1" s="139"/>
      <c r="F1" s="79"/>
      <c r="G1" s="79"/>
      <c r="H1" s="79"/>
      <c r="I1" s="447" t="s">
        <v>110</v>
      </c>
      <c r="J1" s="447"/>
      <c r="K1" s="145"/>
    </row>
    <row r="2" spans="1:12" s="22" customFormat="1" ht="15">
      <c r="A2" s="106" t="s">
        <v>141</v>
      </c>
      <c r="B2" s="139"/>
      <c r="C2" s="139"/>
      <c r="D2" s="139"/>
      <c r="E2" s="139"/>
      <c r="F2" s="140"/>
      <c r="G2" s="141"/>
      <c r="H2" s="141"/>
      <c r="I2" s="428" t="s">
        <v>521</v>
      </c>
      <c r="J2" s="428"/>
      <c r="K2" s="145"/>
    </row>
    <row r="3" spans="1:12" s="22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2"/>
    </row>
    <row r="5" spans="1:12" s="2" customFormat="1" ht="15">
      <c r="A5" s="122" t="s">
        <v>520</v>
      </c>
      <c r="B5" s="122"/>
      <c r="C5" s="122"/>
      <c r="D5" s="122"/>
      <c r="E5" s="122"/>
      <c r="F5" s="58"/>
      <c r="G5" s="58"/>
      <c r="H5" s="58"/>
      <c r="I5" s="133"/>
      <c r="J5" s="58"/>
      <c r="K5" s="106"/>
    </row>
    <row r="6" spans="1:12" s="22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49" t="s">
        <v>221</v>
      </c>
      <c r="C7" s="449"/>
      <c r="D7" s="449" t="s">
        <v>293</v>
      </c>
      <c r="E7" s="449"/>
      <c r="F7" s="449" t="s">
        <v>294</v>
      </c>
      <c r="G7" s="449"/>
      <c r="H7" s="157" t="s">
        <v>280</v>
      </c>
      <c r="I7" s="449" t="s">
        <v>224</v>
      </c>
      <c r="J7" s="449"/>
      <c r="K7" s="146"/>
    </row>
    <row r="8" spans="1:12" ht="15">
      <c r="A8" s="135" t="s">
        <v>116</v>
      </c>
      <c r="B8" s="136" t="s">
        <v>223</v>
      </c>
      <c r="C8" s="137" t="s">
        <v>222</v>
      </c>
      <c r="D8" s="136" t="s">
        <v>223</v>
      </c>
      <c r="E8" s="137" t="s">
        <v>222</v>
      </c>
      <c r="F8" s="136" t="s">
        <v>223</v>
      </c>
      <c r="G8" s="137" t="s">
        <v>222</v>
      </c>
      <c r="H8" s="137" t="s">
        <v>222</v>
      </c>
      <c r="I8" s="136" t="s">
        <v>223</v>
      </c>
      <c r="J8" s="137" t="s">
        <v>222</v>
      </c>
      <c r="K8" s="146"/>
    </row>
    <row r="9" spans="1:12" ht="15">
      <c r="A9" s="59" t="s">
        <v>117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0" t="s">
        <v>118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0" t="s">
        <v>119</v>
      </c>
      <c r="B11" s="25"/>
      <c r="C11" s="25"/>
      <c r="D11" s="25"/>
      <c r="E11" s="25"/>
      <c r="F11" s="25"/>
      <c r="G11" s="25"/>
      <c r="H11" s="25"/>
      <c r="I11" s="25"/>
      <c r="J11" s="25"/>
      <c r="K11" s="146"/>
    </row>
    <row r="12" spans="1:12" ht="15">
      <c r="A12" s="60" t="s">
        <v>120</v>
      </c>
      <c r="B12" s="25"/>
      <c r="C12" s="25"/>
      <c r="D12" s="25"/>
      <c r="E12" s="25"/>
      <c r="F12" s="25"/>
      <c r="G12" s="25"/>
      <c r="H12" s="25"/>
      <c r="I12" s="25"/>
      <c r="J12" s="25"/>
      <c r="K12" s="146"/>
    </row>
    <row r="13" spans="1:12" ht="15">
      <c r="A13" s="60" t="s">
        <v>121</v>
      </c>
      <c r="B13" s="25"/>
      <c r="C13" s="25"/>
      <c r="D13" s="25"/>
      <c r="E13" s="25"/>
      <c r="F13" s="25"/>
      <c r="G13" s="25"/>
      <c r="H13" s="25"/>
      <c r="I13" s="25"/>
      <c r="J13" s="25"/>
      <c r="K13" s="146"/>
    </row>
    <row r="14" spans="1:12" ht="15">
      <c r="A14" s="60" t="s">
        <v>122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0" t="s">
        <v>123</v>
      </c>
      <c r="B15" s="25"/>
      <c r="C15" s="25"/>
      <c r="D15" s="25"/>
      <c r="E15" s="25"/>
      <c r="F15" s="25"/>
      <c r="G15" s="25"/>
      <c r="H15" s="25"/>
      <c r="I15" s="25"/>
      <c r="J15" s="25"/>
      <c r="K15" s="146"/>
    </row>
    <row r="16" spans="1:12" ht="15">
      <c r="A16" s="60" t="s">
        <v>124</v>
      </c>
      <c r="B16" s="25"/>
      <c r="C16" s="25"/>
      <c r="D16" s="25"/>
      <c r="E16" s="25"/>
      <c r="F16" s="25"/>
      <c r="G16" s="25"/>
      <c r="H16" s="25"/>
      <c r="I16" s="25"/>
      <c r="J16" s="25"/>
      <c r="K16" s="146"/>
    </row>
    <row r="17" spans="1:11" ht="15">
      <c r="A17" s="60" t="s">
        <v>125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0" t="s">
        <v>126</v>
      </c>
      <c r="B18" s="25"/>
      <c r="C18" s="25"/>
      <c r="D18" s="25"/>
      <c r="E18" s="25"/>
      <c r="F18" s="25"/>
      <c r="G18" s="25"/>
      <c r="H18" s="25"/>
      <c r="I18" s="25"/>
      <c r="J18" s="25"/>
      <c r="K18" s="146"/>
    </row>
    <row r="19" spans="1:11" ht="15">
      <c r="A19" s="60" t="s">
        <v>127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0" t="s">
        <v>128</v>
      </c>
      <c r="B20" s="25"/>
      <c r="C20" s="25"/>
      <c r="D20" s="25"/>
      <c r="E20" s="25"/>
      <c r="F20" s="25"/>
      <c r="G20" s="25"/>
      <c r="H20" s="25"/>
      <c r="I20" s="25"/>
      <c r="J20" s="25"/>
      <c r="K20" s="146"/>
    </row>
    <row r="21" spans="1:11" ht="15">
      <c r="A21" s="60" t="s">
        <v>129</v>
      </c>
      <c r="B21" s="25"/>
      <c r="C21" s="25"/>
      <c r="D21" s="25"/>
      <c r="E21" s="25"/>
      <c r="F21" s="25"/>
      <c r="G21" s="25"/>
      <c r="H21" s="25"/>
      <c r="I21" s="25"/>
      <c r="J21" s="25"/>
      <c r="K21" s="146"/>
    </row>
    <row r="22" spans="1:11" ht="15">
      <c r="A22" s="60" t="s">
        <v>130</v>
      </c>
      <c r="B22" s="25"/>
      <c r="C22" s="25"/>
      <c r="D22" s="25"/>
      <c r="E22" s="25"/>
      <c r="F22" s="25"/>
      <c r="G22" s="25"/>
      <c r="H22" s="25"/>
      <c r="I22" s="25"/>
      <c r="J22" s="25"/>
      <c r="K22" s="146"/>
    </row>
    <row r="23" spans="1:11" ht="15">
      <c r="A23" s="60" t="s">
        <v>131</v>
      </c>
      <c r="B23" s="25"/>
      <c r="C23" s="25"/>
      <c r="D23" s="25"/>
      <c r="E23" s="25"/>
      <c r="F23" s="25"/>
      <c r="G23" s="25"/>
      <c r="H23" s="25"/>
      <c r="I23" s="25"/>
      <c r="J23" s="25"/>
      <c r="K23" s="146"/>
    </row>
    <row r="24" spans="1:11" ht="15">
      <c r="A24" s="59" t="s">
        <v>132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>
      <c r="A25" s="60" t="s">
        <v>259</v>
      </c>
      <c r="B25" s="25"/>
      <c r="C25" s="25"/>
      <c r="D25" s="25"/>
      <c r="E25" s="25"/>
      <c r="F25" s="25"/>
      <c r="G25" s="25"/>
      <c r="H25" s="25"/>
      <c r="I25" s="25"/>
      <c r="J25" s="25"/>
      <c r="K25" s="146"/>
    </row>
    <row r="26" spans="1:11" ht="15">
      <c r="A26" s="60" t="s">
        <v>260</v>
      </c>
      <c r="B26" s="25"/>
      <c r="C26" s="25"/>
      <c r="D26" s="25"/>
      <c r="E26" s="25"/>
      <c r="F26" s="25"/>
      <c r="G26" s="25"/>
      <c r="H26" s="25"/>
      <c r="I26" s="25"/>
      <c r="J26" s="25"/>
      <c r="K26" s="146"/>
    </row>
    <row r="27" spans="1:11" ht="15">
      <c r="A27" s="60" t="s">
        <v>261</v>
      </c>
      <c r="B27" s="25"/>
      <c r="C27" s="25"/>
      <c r="D27" s="25"/>
      <c r="E27" s="25"/>
      <c r="F27" s="25"/>
      <c r="G27" s="25"/>
      <c r="H27" s="25"/>
      <c r="I27" s="25"/>
      <c r="J27" s="25"/>
      <c r="K27" s="146"/>
    </row>
    <row r="28" spans="1:11" ht="15">
      <c r="A28" s="60" t="s">
        <v>262</v>
      </c>
      <c r="B28" s="25"/>
      <c r="C28" s="25"/>
      <c r="D28" s="25"/>
      <c r="E28" s="25"/>
      <c r="F28" s="25"/>
      <c r="G28" s="25"/>
      <c r="H28" s="25"/>
      <c r="I28" s="25"/>
      <c r="J28" s="25"/>
      <c r="K28" s="146"/>
    </row>
    <row r="29" spans="1:11" ht="15">
      <c r="A29" s="60" t="s">
        <v>263</v>
      </c>
      <c r="B29" s="25"/>
      <c r="C29" s="25"/>
      <c r="D29" s="25"/>
      <c r="E29" s="25"/>
      <c r="F29" s="25"/>
      <c r="G29" s="25"/>
      <c r="H29" s="25"/>
      <c r="I29" s="25"/>
      <c r="J29" s="25"/>
      <c r="K29" s="146"/>
    </row>
    <row r="30" spans="1:11" ht="15">
      <c r="A30" s="60" t="s">
        <v>264</v>
      </c>
      <c r="B30" s="25"/>
      <c r="C30" s="25"/>
      <c r="D30" s="25"/>
      <c r="E30" s="25"/>
      <c r="F30" s="25"/>
      <c r="G30" s="25"/>
      <c r="H30" s="25"/>
      <c r="I30" s="25"/>
      <c r="J30" s="25"/>
      <c r="K30" s="146"/>
    </row>
    <row r="31" spans="1:11" ht="15">
      <c r="A31" s="60" t="s">
        <v>265</v>
      </c>
      <c r="B31" s="25"/>
      <c r="C31" s="25"/>
      <c r="D31" s="25"/>
      <c r="E31" s="25"/>
      <c r="F31" s="25"/>
      <c r="G31" s="25"/>
      <c r="H31" s="25"/>
      <c r="I31" s="25"/>
      <c r="J31" s="25"/>
      <c r="K31" s="146"/>
    </row>
    <row r="32" spans="1:11" ht="15">
      <c r="A32" s="59" t="s">
        <v>133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0" t="s">
        <v>266</v>
      </c>
      <c r="B33" s="25"/>
      <c r="C33" s="25"/>
      <c r="D33" s="25"/>
      <c r="E33" s="25"/>
      <c r="F33" s="25"/>
      <c r="G33" s="25"/>
      <c r="H33" s="25"/>
      <c r="I33" s="25"/>
      <c r="J33" s="25"/>
      <c r="K33" s="146"/>
    </row>
    <row r="34" spans="1:11" ht="15">
      <c r="A34" s="60" t="s">
        <v>267</v>
      </c>
      <c r="B34" s="25"/>
      <c r="C34" s="25"/>
      <c r="D34" s="25"/>
      <c r="E34" s="25"/>
      <c r="F34" s="25"/>
      <c r="G34" s="25"/>
      <c r="H34" s="25"/>
      <c r="I34" s="25"/>
      <c r="J34" s="25"/>
      <c r="K34" s="146"/>
    </row>
    <row r="35" spans="1:11" ht="15">
      <c r="A35" s="60" t="s">
        <v>268</v>
      </c>
      <c r="B35" s="25"/>
      <c r="C35" s="25"/>
      <c r="D35" s="25"/>
      <c r="E35" s="25"/>
      <c r="F35" s="25"/>
      <c r="G35" s="25"/>
      <c r="H35" s="25"/>
      <c r="I35" s="25"/>
      <c r="J35" s="25"/>
      <c r="K35" s="146"/>
    </row>
    <row r="36" spans="1:11" ht="15">
      <c r="A36" s="59" t="s">
        <v>134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0" t="s">
        <v>135</v>
      </c>
      <c r="B37" s="25"/>
      <c r="C37" s="25"/>
      <c r="D37" s="25"/>
      <c r="E37" s="25"/>
      <c r="F37" s="25"/>
      <c r="G37" s="25"/>
      <c r="H37" s="25"/>
      <c r="I37" s="25"/>
      <c r="J37" s="25"/>
      <c r="K37" s="146"/>
    </row>
    <row r="38" spans="1:11" ht="15">
      <c r="A38" s="60" t="s">
        <v>136</v>
      </c>
      <c r="B38" s="25"/>
      <c r="C38" s="25"/>
      <c r="D38" s="25"/>
      <c r="E38" s="25"/>
      <c r="F38" s="25"/>
      <c r="G38" s="25"/>
      <c r="H38" s="25"/>
      <c r="I38" s="25"/>
      <c r="J38" s="25"/>
      <c r="K38" s="146"/>
    </row>
    <row r="39" spans="1:11" ht="15">
      <c r="A39" s="60" t="s">
        <v>137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0" t="s">
        <v>439</v>
      </c>
      <c r="B40" s="25"/>
      <c r="C40" s="25"/>
      <c r="D40" s="25"/>
      <c r="E40" s="25"/>
      <c r="F40" s="25"/>
      <c r="G40" s="25"/>
      <c r="H40" s="25"/>
      <c r="I40" s="25"/>
      <c r="J40" s="25"/>
      <c r="K40" s="146"/>
    </row>
    <row r="41" spans="1:11" ht="15">
      <c r="A41" s="60" t="s">
        <v>138</v>
      </c>
      <c r="B41" s="25"/>
      <c r="C41" s="25"/>
      <c r="D41" s="25"/>
      <c r="E41" s="25"/>
      <c r="F41" s="25"/>
      <c r="G41" s="25"/>
      <c r="H41" s="25"/>
      <c r="I41" s="25"/>
      <c r="J41" s="25"/>
      <c r="K41" s="146"/>
    </row>
    <row r="42" spans="1:11" ht="15">
      <c r="A42" s="60" t="s">
        <v>139</v>
      </c>
      <c r="B42" s="25"/>
      <c r="C42" s="25"/>
      <c r="D42" s="25"/>
      <c r="E42" s="25"/>
      <c r="F42" s="25"/>
      <c r="G42" s="25"/>
      <c r="H42" s="25"/>
      <c r="I42" s="25"/>
      <c r="J42" s="25"/>
      <c r="K42" s="146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72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269</v>
      </c>
      <c r="F49" s="12" t="s">
        <v>274</v>
      </c>
      <c r="G49" s="73"/>
      <c r="I49"/>
      <c r="J49"/>
    </row>
    <row r="50" spans="1:10" s="2" customFormat="1" ht="15">
      <c r="B50" s="66" t="s">
        <v>140</v>
      </c>
      <c r="F50" s="2" t="s">
        <v>270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zoomScaleSheetLayoutView="70" workbookViewId="0">
      <selection activeCell="H5" sqref="H5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4"/>
  </cols>
  <sheetData>
    <row r="1" spans="1:12" s="22" customFormat="1" ht="15">
      <c r="A1" s="138" t="s">
        <v>306</v>
      </c>
      <c r="B1" s="139"/>
      <c r="C1" s="139"/>
      <c r="D1" s="139"/>
      <c r="E1" s="139"/>
      <c r="F1" s="139"/>
      <c r="G1" s="145"/>
      <c r="H1" s="101" t="s">
        <v>199</v>
      </c>
      <c r="I1" s="145"/>
      <c r="J1" s="67"/>
      <c r="K1" s="67"/>
      <c r="L1" s="67"/>
    </row>
    <row r="2" spans="1:12" s="22" customFormat="1" ht="15">
      <c r="A2" s="106" t="s">
        <v>141</v>
      </c>
      <c r="B2" s="139"/>
      <c r="C2" s="139"/>
      <c r="D2" s="139"/>
      <c r="E2" s="139"/>
      <c r="F2" s="139"/>
      <c r="G2" s="147"/>
      <c r="H2" s="428" t="s">
        <v>521</v>
      </c>
      <c r="I2" s="428"/>
      <c r="J2" s="67"/>
      <c r="K2" s="67"/>
      <c r="L2" s="67"/>
    </row>
    <row r="3" spans="1:12" s="22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2"/>
    </row>
    <row r="5" spans="1:12" s="2" customFormat="1" ht="15">
      <c r="A5" s="121" t="str">
        <f>'ფორმა N2'!A5</f>
        <v>"მემარცხენე ალიანსი"</v>
      </c>
      <c r="B5" s="122"/>
      <c r="C5" s="122"/>
      <c r="D5" s="122"/>
      <c r="E5" s="149"/>
      <c r="F5" s="150"/>
      <c r="G5" s="150"/>
      <c r="H5" s="150"/>
      <c r="I5" s="145"/>
      <c r="J5" s="64"/>
      <c r="K5" s="64"/>
      <c r="L5" s="12"/>
    </row>
    <row r="6" spans="1:12" s="22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380</v>
      </c>
      <c r="C7" s="137" t="s">
        <v>381</v>
      </c>
      <c r="D7" s="137" t="s">
        <v>236</v>
      </c>
      <c r="E7" s="137" t="s">
        <v>241</v>
      </c>
      <c r="F7" s="137" t="s">
        <v>242</v>
      </c>
      <c r="G7" s="137" t="s">
        <v>243</v>
      </c>
      <c r="H7" s="137" t="s">
        <v>244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5"/>
      <c r="C9" s="25"/>
      <c r="D9" s="25"/>
      <c r="E9" s="25"/>
      <c r="F9" s="25"/>
      <c r="G9" s="158"/>
      <c r="H9" s="25"/>
      <c r="I9" s="145"/>
    </row>
    <row r="10" spans="1:12" ht="15">
      <c r="A10" s="68">
        <v>2</v>
      </c>
      <c r="B10" s="25"/>
      <c r="C10" s="25"/>
      <c r="D10" s="25"/>
      <c r="E10" s="25"/>
      <c r="F10" s="25"/>
      <c r="G10" s="158"/>
      <c r="H10" s="25"/>
      <c r="I10" s="145"/>
    </row>
    <row r="11" spans="1:12" ht="15">
      <c r="A11" s="68">
        <v>3</v>
      </c>
      <c r="B11" s="25"/>
      <c r="C11" s="25"/>
      <c r="D11" s="25"/>
      <c r="E11" s="25"/>
      <c r="F11" s="25"/>
      <c r="G11" s="158"/>
      <c r="H11" s="25"/>
      <c r="I11" s="145"/>
    </row>
    <row r="12" spans="1:12" ht="15">
      <c r="A12" s="68">
        <v>4</v>
      </c>
      <c r="B12" s="25"/>
      <c r="C12" s="25"/>
      <c r="D12" s="25"/>
      <c r="E12" s="25"/>
      <c r="F12" s="25"/>
      <c r="G12" s="158"/>
      <c r="H12" s="25"/>
      <c r="I12" s="145"/>
    </row>
    <row r="13" spans="1:12" ht="15">
      <c r="A13" s="68">
        <v>5</v>
      </c>
      <c r="B13" s="25"/>
      <c r="C13" s="25"/>
      <c r="D13" s="25"/>
      <c r="E13" s="25"/>
      <c r="F13" s="25"/>
      <c r="G13" s="158"/>
      <c r="H13" s="25"/>
      <c r="I13" s="145"/>
    </row>
    <row r="14" spans="1:12" ht="15">
      <c r="A14" s="68">
        <v>6</v>
      </c>
      <c r="B14" s="25"/>
      <c r="C14" s="25"/>
      <c r="D14" s="25"/>
      <c r="E14" s="25"/>
      <c r="F14" s="25"/>
      <c r="G14" s="158"/>
      <c r="H14" s="25"/>
      <c r="I14" s="145"/>
    </row>
    <row r="15" spans="1:12" s="22" customFormat="1" ht="15">
      <c r="A15" s="68">
        <v>7</v>
      </c>
      <c r="B15" s="25"/>
      <c r="C15" s="25"/>
      <c r="D15" s="25"/>
      <c r="E15" s="25"/>
      <c r="F15" s="25"/>
      <c r="G15" s="158"/>
      <c r="H15" s="25"/>
      <c r="I15" s="145"/>
      <c r="J15" s="64"/>
      <c r="K15" s="64"/>
      <c r="L15" s="64"/>
    </row>
    <row r="16" spans="1:12" s="22" customFormat="1" ht="15">
      <c r="A16" s="68">
        <v>8</v>
      </c>
      <c r="B16" s="25"/>
      <c r="C16" s="25"/>
      <c r="D16" s="25"/>
      <c r="E16" s="25"/>
      <c r="F16" s="25"/>
      <c r="G16" s="158"/>
      <c r="H16" s="25"/>
      <c r="I16" s="145"/>
      <c r="J16" s="64"/>
      <c r="K16" s="64"/>
      <c r="L16" s="64"/>
    </row>
    <row r="17" spans="1:12" s="22" customFormat="1" ht="15">
      <c r="A17" s="68">
        <v>9</v>
      </c>
      <c r="B17" s="25"/>
      <c r="C17" s="25"/>
      <c r="D17" s="25"/>
      <c r="E17" s="25"/>
      <c r="F17" s="25"/>
      <c r="G17" s="158"/>
      <c r="H17" s="25"/>
      <c r="I17" s="145"/>
      <c r="J17" s="64"/>
      <c r="K17" s="64"/>
      <c r="L17" s="64"/>
    </row>
    <row r="18" spans="1:12" s="22" customFormat="1" ht="15">
      <c r="A18" s="68">
        <v>10</v>
      </c>
      <c r="B18" s="25"/>
      <c r="C18" s="25"/>
      <c r="D18" s="25"/>
      <c r="E18" s="25"/>
      <c r="F18" s="25"/>
      <c r="G18" s="158"/>
      <c r="H18" s="25"/>
      <c r="I18" s="145"/>
      <c r="J18" s="64"/>
      <c r="K18" s="64"/>
      <c r="L18" s="64"/>
    </row>
    <row r="19" spans="1:12" s="22" customFormat="1" ht="15">
      <c r="A19" s="68">
        <v>11</v>
      </c>
      <c r="B19" s="25"/>
      <c r="C19" s="25"/>
      <c r="D19" s="25"/>
      <c r="E19" s="25"/>
      <c r="F19" s="25"/>
      <c r="G19" s="158"/>
      <c r="H19" s="25"/>
      <c r="I19" s="145"/>
      <c r="J19" s="64"/>
      <c r="K19" s="64"/>
      <c r="L19" s="64"/>
    </row>
    <row r="20" spans="1:12" s="22" customFormat="1" ht="15">
      <c r="A20" s="68">
        <v>12</v>
      </c>
      <c r="B20" s="25"/>
      <c r="C20" s="25"/>
      <c r="D20" s="25"/>
      <c r="E20" s="25"/>
      <c r="F20" s="25"/>
      <c r="G20" s="158"/>
      <c r="H20" s="25"/>
      <c r="I20" s="145"/>
      <c r="J20" s="64"/>
      <c r="K20" s="64"/>
      <c r="L20" s="64"/>
    </row>
    <row r="21" spans="1:12" s="22" customFormat="1" ht="15">
      <c r="A21" s="68">
        <v>13</v>
      </c>
      <c r="B21" s="25"/>
      <c r="C21" s="25"/>
      <c r="D21" s="25"/>
      <c r="E21" s="25"/>
      <c r="F21" s="25"/>
      <c r="G21" s="158"/>
      <c r="H21" s="25"/>
      <c r="I21" s="145"/>
      <c r="J21" s="64"/>
      <c r="K21" s="64"/>
      <c r="L21" s="64"/>
    </row>
    <row r="22" spans="1:12" s="22" customFormat="1" ht="15">
      <c r="A22" s="68">
        <v>14</v>
      </c>
      <c r="B22" s="25"/>
      <c r="C22" s="25"/>
      <c r="D22" s="25"/>
      <c r="E22" s="25"/>
      <c r="F22" s="25"/>
      <c r="G22" s="158"/>
      <c r="H22" s="25"/>
      <c r="I22" s="145"/>
      <c r="J22" s="64"/>
      <c r="K22" s="64"/>
      <c r="L22" s="64"/>
    </row>
    <row r="23" spans="1:12" s="22" customFormat="1" ht="15">
      <c r="A23" s="68">
        <v>15</v>
      </c>
      <c r="B23" s="25"/>
      <c r="C23" s="25"/>
      <c r="D23" s="25"/>
      <c r="E23" s="25"/>
      <c r="F23" s="25"/>
      <c r="G23" s="158"/>
      <c r="H23" s="25"/>
      <c r="I23" s="145"/>
      <c r="J23" s="64"/>
      <c r="K23" s="64"/>
      <c r="L23" s="64"/>
    </row>
    <row r="24" spans="1:12" s="22" customFormat="1" ht="15">
      <c r="A24" s="68">
        <v>16</v>
      </c>
      <c r="B24" s="25"/>
      <c r="C24" s="25"/>
      <c r="D24" s="25"/>
      <c r="E24" s="25"/>
      <c r="F24" s="25"/>
      <c r="G24" s="158"/>
      <c r="H24" s="25"/>
      <c r="I24" s="145"/>
      <c r="J24" s="64"/>
      <c r="K24" s="64"/>
      <c r="L24" s="64"/>
    </row>
    <row r="25" spans="1:12" s="22" customFormat="1" ht="15">
      <c r="A25" s="68">
        <v>17</v>
      </c>
      <c r="B25" s="25"/>
      <c r="C25" s="25"/>
      <c r="D25" s="25"/>
      <c r="E25" s="25"/>
      <c r="F25" s="25"/>
      <c r="G25" s="158"/>
      <c r="H25" s="25"/>
      <c r="I25" s="145"/>
      <c r="J25" s="64"/>
      <c r="K25" s="64"/>
      <c r="L25" s="64"/>
    </row>
    <row r="26" spans="1:12" s="22" customFormat="1" ht="15">
      <c r="A26" s="68">
        <v>18</v>
      </c>
      <c r="B26" s="25"/>
      <c r="C26" s="25"/>
      <c r="D26" s="25"/>
      <c r="E26" s="25"/>
      <c r="F26" s="25"/>
      <c r="G26" s="158"/>
      <c r="H26" s="25"/>
      <c r="I26" s="145"/>
      <c r="J26" s="64"/>
      <c r="K26" s="64"/>
      <c r="L26" s="64"/>
    </row>
    <row r="27" spans="1:12" s="22" customFormat="1" ht="15">
      <c r="A27" s="68" t="s">
        <v>279</v>
      </c>
      <c r="B27" s="25"/>
      <c r="C27" s="25"/>
      <c r="D27" s="25"/>
      <c r="E27" s="25"/>
      <c r="F27" s="25"/>
      <c r="G27" s="158"/>
      <c r="H27" s="25"/>
      <c r="I27" s="145"/>
      <c r="J27" s="64"/>
      <c r="K27" s="64"/>
      <c r="L27" s="64"/>
    </row>
    <row r="28" spans="1:12" s="22" customFormat="1">
      <c r="J28" s="64"/>
      <c r="K28" s="64"/>
      <c r="L28" s="64"/>
    </row>
    <row r="29" spans="1:12" s="22" customFormat="1"/>
    <row r="30" spans="1:12" s="22" customFormat="1">
      <c r="A30" s="24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269</v>
      </c>
      <c r="E33" s="12" t="s">
        <v>274</v>
      </c>
      <c r="F33" s="73"/>
      <c r="G33"/>
      <c r="H33"/>
      <c r="I33"/>
    </row>
    <row r="34" spans="1:9" s="2" customFormat="1" ht="15">
      <c r="A34"/>
      <c r="C34" s="66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zoomScaleSheetLayoutView="70" workbookViewId="0">
      <selection activeCell="K6" sqref="K6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5" customWidth="1"/>
    <col min="11" max="16384" width="9.140625" style="24"/>
  </cols>
  <sheetData>
    <row r="1" spans="1:12" s="22" customFormat="1" ht="15">
      <c r="A1" s="138" t="s">
        <v>307</v>
      </c>
      <c r="B1" s="139"/>
      <c r="C1" s="139"/>
      <c r="D1" s="139"/>
      <c r="E1" s="139"/>
      <c r="F1" s="139"/>
      <c r="G1" s="139"/>
      <c r="H1" s="145"/>
      <c r="I1" s="79" t="s">
        <v>199</v>
      </c>
      <c r="J1" s="152"/>
    </row>
    <row r="2" spans="1:12" s="22" customFormat="1" ht="15">
      <c r="A2" s="106" t="s">
        <v>141</v>
      </c>
      <c r="B2" s="139"/>
      <c r="C2" s="139"/>
      <c r="D2" s="139"/>
      <c r="E2" s="139"/>
      <c r="F2" s="139"/>
      <c r="G2" s="139"/>
      <c r="H2" s="145"/>
      <c r="I2" s="428" t="s">
        <v>521</v>
      </c>
      <c r="J2" s="428"/>
    </row>
    <row r="3" spans="1:12" s="22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2"/>
    </row>
    <row r="5" spans="1:12" s="2" customFormat="1" ht="15">
      <c r="A5" s="121" t="e">
        <f>#REF!</f>
        <v>#REF!</v>
      </c>
      <c r="B5" s="122" t="s">
        <v>520</v>
      </c>
      <c r="C5" s="122"/>
      <c r="D5" s="122"/>
      <c r="E5" s="149"/>
      <c r="F5" s="150"/>
      <c r="G5" s="150"/>
      <c r="H5" s="150"/>
      <c r="I5" s="149"/>
      <c r="J5" s="105"/>
    </row>
    <row r="6" spans="1:12" s="22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247</v>
      </c>
      <c r="F7" s="137" t="s">
        <v>248</v>
      </c>
      <c r="G7" s="137" t="s">
        <v>242</v>
      </c>
      <c r="H7" s="137" t="s">
        <v>243</v>
      </c>
      <c r="I7" s="137" t="s">
        <v>244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5"/>
      <c r="C9" s="25"/>
      <c r="D9" s="25"/>
      <c r="E9" s="25"/>
      <c r="F9" s="25"/>
      <c r="G9" s="25"/>
      <c r="H9" s="158"/>
      <c r="I9" s="25"/>
      <c r="J9" s="153"/>
    </row>
    <row r="10" spans="1:12" ht="15">
      <c r="A10" s="68">
        <v>2</v>
      </c>
      <c r="B10" s="25"/>
      <c r="C10" s="25"/>
      <c r="D10" s="25"/>
      <c r="E10" s="25"/>
      <c r="F10" s="25"/>
      <c r="G10" s="25"/>
      <c r="H10" s="158"/>
      <c r="I10" s="25"/>
      <c r="J10" s="153"/>
    </row>
    <row r="11" spans="1:12" ht="15">
      <c r="A11" s="68">
        <v>3</v>
      </c>
      <c r="B11" s="25"/>
      <c r="C11" s="25"/>
      <c r="D11" s="25"/>
      <c r="E11" s="25"/>
      <c r="F11" s="25"/>
      <c r="G11" s="25"/>
      <c r="H11" s="158"/>
      <c r="I11" s="25"/>
      <c r="J11" s="153"/>
    </row>
    <row r="12" spans="1:12" ht="15">
      <c r="A12" s="68">
        <v>4</v>
      </c>
      <c r="B12" s="25"/>
      <c r="C12" s="25"/>
      <c r="D12" s="25"/>
      <c r="E12" s="25"/>
      <c r="F12" s="25"/>
      <c r="G12" s="25"/>
      <c r="H12" s="158"/>
      <c r="I12" s="25"/>
      <c r="J12" s="153"/>
    </row>
    <row r="13" spans="1:12" ht="15">
      <c r="A13" s="68">
        <v>5</v>
      </c>
      <c r="B13" s="25"/>
      <c r="C13" s="25"/>
      <c r="D13" s="25"/>
      <c r="E13" s="25"/>
      <c r="F13" s="25"/>
      <c r="G13" s="25"/>
      <c r="H13" s="158"/>
      <c r="I13" s="25"/>
      <c r="J13" s="153"/>
    </row>
    <row r="14" spans="1:12" ht="15">
      <c r="A14" s="68">
        <v>6</v>
      </c>
      <c r="B14" s="25"/>
      <c r="C14" s="25"/>
      <c r="D14" s="25"/>
      <c r="E14" s="25"/>
      <c r="F14" s="25"/>
      <c r="G14" s="25"/>
      <c r="H14" s="158"/>
      <c r="I14" s="25"/>
      <c r="J14" s="153"/>
    </row>
    <row r="15" spans="1:12" s="22" customFormat="1" ht="15">
      <c r="A15" s="68">
        <v>7</v>
      </c>
      <c r="B15" s="25"/>
      <c r="C15" s="25"/>
      <c r="D15" s="25"/>
      <c r="E15" s="25"/>
      <c r="F15" s="25"/>
      <c r="G15" s="25"/>
      <c r="H15" s="158"/>
      <c r="I15" s="25"/>
      <c r="J15" s="147"/>
    </row>
    <row r="16" spans="1:12" s="22" customFormat="1" ht="15">
      <c r="A16" s="68">
        <v>8</v>
      </c>
      <c r="B16" s="25"/>
      <c r="C16" s="25"/>
      <c r="D16" s="25"/>
      <c r="E16" s="25"/>
      <c r="F16" s="25"/>
      <c r="G16" s="25"/>
      <c r="H16" s="158"/>
      <c r="I16" s="25"/>
      <c r="J16" s="147"/>
    </row>
    <row r="17" spans="1:10" s="22" customFormat="1" ht="15">
      <c r="A17" s="68">
        <v>9</v>
      </c>
      <c r="B17" s="25"/>
      <c r="C17" s="25"/>
      <c r="D17" s="25"/>
      <c r="E17" s="25"/>
      <c r="F17" s="25"/>
      <c r="G17" s="25"/>
      <c r="H17" s="158"/>
      <c r="I17" s="25"/>
      <c r="J17" s="147"/>
    </row>
    <row r="18" spans="1:10" s="22" customFormat="1" ht="15">
      <c r="A18" s="68">
        <v>10</v>
      </c>
      <c r="B18" s="25"/>
      <c r="C18" s="25"/>
      <c r="D18" s="25"/>
      <c r="E18" s="25"/>
      <c r="F18" s="25"/>
      <c r="G18" s="25"/>
      <c r="H18" s="158"/>
      <c r="I18" s="25"/>
      <c r="J18" s="147"/>
    </row>
    <row r="19" spans="1:10" s="22" customFormat="1" ht="15">
      <c r="A19" s="68">
        <v>11</v>
      </c>
      <c r="B19" s="25"/>
      <c r="C19" s="25"/>
      <c r="D19" s="25"/>
      <c r="E19" s="25"/>
      <c r="F19" s="25"/>
      <c r="G19" s="25"/>
      <c r="H19" s="158"/>
      <c r="I19" s="25"/>
      <c r="J19" s="147"/>
    </row>
    <row r="20" spans="1:10" s="22" customFormat="1" ht="15">
      <c r="A20" s="68">
        <v>12</v>
      </c>
      <c r="B20" s="25"/>
      <c r="C20" s="25"/>
      <c r="D20" s="25"/>
      <c r="E20" s="25"/>
      <c r="F20" s="25"/>
      <c r="G20" s="25"/>
      <c r="H20" s="158"/>
      <c r="I20" s="25"/>
      <c r="J20" s="147"/>
    </row>
    <row r="21" spans="1:10" s="22" customFormat="1" ht="15">
      <c r="A21" s="68">
        <v>13</v>
      </c>
      <c r="B21" s="25"/>
      <c r="C21" s="25"/>
      <c r="D21" s="25"/>
      <c r="E21" s="25"/>
      <c r="F21" s="25"/>
      <c r="G21" s="25"/>
      <c r="H21" s="158"/>
      <c r="I21" s="25"/>
      <c r="J21" s="147"/>
    </row>
    <row r="22" spans="1:10" s="22" customFormat="1" ht="15">
      <c r="A22" s="68">
        <v>14</v>
      </c>
      <c r="B22" s="25"/>
      <c r="C22" s="25"/>
      <c r="D22" s="25"/>
      <c r="E22" s="25"/>
      <c r="F22" s="25"/>
      <c r="G22" s="25"/>
      <c r="H22" s="158"/>
      <c r="I22" s="25"/>
      <c r="J22" s="147"/>
    </row>
    <row r="23" spans="1:10" s="22" customFormat="1" ht="15">
      <c r="A23" s="68">
        <v>15</v>
      </c>
      <c r="B23" s="25"/>
      <c r="C23" s="25"/>
      <c r="D23" s="25"/>
      <c r="E23" s="25"/>
      <c r="F23" s="25"/>
      <c r="G23" s="25"/>
      <c r="H23" s="158"/>
      <c r="I23" s="25"/>
      <c r="J23" s="147"/>
    </row>
    <row r="24" spans="1:10" s="22" customFormat="1" ht="15">
      <c r="A24" s="68">
        <v>16</v>
      </c>
      <c r="B24" s="25"/>
      <c r="C24" s="25"/>
      <c r="D24" s="25"/>
      <c r="E24" s="25"/>
      <c r="F24" s="25"/>
      <c r="G24" s="25"/>
      <c r="H24" s="158"/>
      <c r="I24" s="25"/>
      <c r="J24" s="147"/>
    </row>
    <row r="25" spans="1:10" s="22" customFormat="1" ht="15">
      <c r="A25" s="68">
        <v>17</v>
      </c>
      <c r="B25" s="25"/>
      <c r="C25" s="25"/>
      <c r="D25" s="25"/>
      <c r="E25" s="25"/>
      <c r="F25" s="25"/>
      <c r="G25" s="25"/>
      <c r="H25" s="158"/>
      <c r="I25" s="25"/>
      <c r="J25" s="147"/>
    </row>
    <row r="26" spans="1:10" s="22" customFormat="1" ht="15">
      <c r="A26" s="68">
        <v>18</v>
      </c>
      <c r="B26" s="25"/>
      <c r="C26" s="25"/>
      <c r="D26" s="25"/>
      <c r="E26" s="25"/>
      <c r="F26" s="25"/>
      <c r="G26" s="25"/>
      <c r="H26" s="158"/>
      <c r="I26" s="25"/>
      <c r="J26" s="147"/>
    </row>
    <row r="27" spans="1:10" s="22" customFormat="1" ht="15">
      <c r="A27" s="68" t="s">
        <v>279</v>
      </c>
      <c r="B27" s="25"/>
      <c r="C27" s="25"/>
      <c r="D27" s="25"/>
      <c r="E27" s="25"/>
      <c r="F27" s="25"/>
      <c r="G27" s="25"/>
      <c r="H27" s="158"/>
      <c r="I27" s="25"/>
      <c r="J27" s="147"/>
    </row>
    <row r="28" spans="1:10" s="22" customFormat="1">
      <c r="J28" s="64"/>
    </row>
    <row r="29" spans="1:10" s="22" customFormat="1"/>
    <row r="30" spans="1:10" s="22" customFormat="1">
      <c r="A30" s="24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269</v>
      </c>
      <c r="E33" s="12" t="s">
        <v>274</v>
      </c>
      <c r="F33" s="73"/>
      <c r="G33"/>
      <c r="H33"/>
      <c r="I33"/>
    </row>
    <row r="34" spans="1:10" s="2" customFormat="1" ht="15">
      <c r="A34"/>
      <c r="C34" s="66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64"/>
    </row>
    <row r="38" spans="1:10" s="22" customFormat="1">
      <c r="J38" s="64"/>
    </row>
    <row r="39" spans="1:10" s="22" customFormat="1">
      <c r="J39" s="64"/>
    </row>
    <row r="40" spans="1:10" s="22" customFormat="1">
      <c r="J40" s="64"/>
    </row>
    <row r="41" spans="1:10" s="22" customFormat="1">
      <c r="J41" s="64"/>
    </row>
    <row r="42" spans="1:10" s="22" customFormat="1">
      <c r="J42" s="64"/>
    </row>
    <row r="43" spans="1:10" s="22" customFormat="1">
      <c r="J43" s="64"/>
    </row>
    <row r="44" spans="1:10" s="22" customFormat="1">
      <c r="J44" s="64"/>
    </row>
    <row r="45" spans="1:10" s="22" customFormat="1">
      <c r="J45" s="64"/>
    </row>
    <row r="46" spans="1:10" s="22" customFormat="1">
      <c r="J46" s="64"/>
    </row>
    <row r="47" spans="1:10" s="22" customFormat="1">
      <c r="J47" s="64"/>
    </row>
    <row r="48" spans="1:10" s="22" customFormat="1">
      <c r="J48" s="64"/>
    </row>
    <row r="49" spans="10:10" s="22" customFormat="1">
      <c r="J49" s="64"/>
    </row>
    <row r="50" spans="10:10" s="22" customFormat="1">
      <c r="J50" s="64"/>
    </row>
    <row r="51" spans="10:10" s="22" customFormat="1">
      <c r="J51" s="64"/>
    </row>
    <row r="52" spans="10:10" s="22" customFormat="1">
      <c r="J52" s="64"/>
    </row>
    <row r="53" spans="10:10" s="22" customFormat="1">
      <c r="J53" s="64"/>
    </row>
    <row r="54" spans="10:10" s="22" customFormat="1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zoomScaleSheetLayoutView="70" workbookViewId="0">
      <selection activeCell="J7" sqref="J7"/>
    </sheetView>
  </sheetViews>
  <sheetFormatPr defaultRowHeight="12.75"/>
  <cols>
    <col min="1" max="1" width="4.85546875" style="216" customWidth="1"/>
    <col min="2" max="2" width="37.42578125" style="216" customWidth="1"/>
    <col min="3" max="3" width="21.5703125" style="216" customWidth="1"/>
    <col min="4" max="4" width="20" style="216" customWidth="1"/>
    <col min="5" max="5" width="18.7109375" style="216" customWidth="1"/>
    <col min="6" max="6" width="24.140625" style="216" customWidth="1"/>
    <col min="7" max="7" width="27.140625" style="216" customWidth="1"/>
    <col min="8" max="8" width="0.7109375" style="216" customWidth="1"/>
    <col min="9" max="16384" width="9.140625" style="216"/>
  </cols>
  <sheetData>
    <row r="1" spans="1:8" s="200" customFormat="1" ht="15">
      <c r="A1" s="197" t="s">
        <v>327</v>
      </c>
      <c r="B1" s="198"/>
      <c r="C1" s="198"/>
      <c r="D1" s="198"/>
      <c r="E1" s="198"/>
      <c r="F1" s="79"/>
      <c r="G1" s="79" t="s">
        <v>110</v>
      </c>
      <c r="H1" s="201"/>
    </row>
    <row r="2" spans="1:8" s="200" customFormat="1" ht="15">
      <c r="A2" s="201" t="s">
        <v>318</v>
      </c>
      <c r="B2" s="198"/>
      <c r="C2" s="198"/>
      <c r="D2" s="198"/>
      <c r="E2" s="199"/>
      <c r="F2" s="199"/>
      <c r="G2" s="428" t="s">
        <v>521</v>
      </c>
      <c r="H2" s="428"/>
    </row>
    <row r="3" spans="1:8" s="200" customFormat="1">
      <c r="A3" s="201"/>
      <c r="B3" s="198"/>
      <c r="C3" s="198"/>
      <c r="D3" s="198"/>
      <c r="E3" s="199"/>
      <c r="F3" s="199"/>
      <c r="G3" s="199"/>
      <c r="H3" s="201"/>
    </row>
    <row r="4" spans="1:8" s="200" customFormat="1" ht="15">
      <c r="A4" s="115" t="s">
        <v>275</v>
      </c>
      <c r="B4" s="198"/>
      <c r="C4" s="198"/>
      <c r="D4" s="198"/>
      <c r="E4" s="202"/>
      <c r="F4" s="202"/>
      <c r="G4" s="199"/>
      <c r="H4" s="201"/>
    </row>
    <row r="5" spans="1:8" s="200" customFormat="1" ht="15">
      <c r="A5" s="203"/>
      <c r="B5" s="122" t="s">
        <v>520</v>
      </c>
      <c r="C5" s="203"/>
      <c r="D5" s="203"/>
      <c r="E5" s="203"/>
      <c r="F5" s="203"/>
      <c r="G5" s="204"/>
      <c r="H5" s="201"/>
    </row>
    <row r="6" spans="1:8" s="217" customFormat="1">
      <c r="A6" s="205"/>
      <c r="B6" s="205"/>
      <c r="C6" s="205"/>
      <c r="D6" s="205"/>
      <c r="E6" s="205"/>
      <c r="F6" s="205"/>
      <c r="G6" s="205"/>
      <c r="H6" s="202"/>
    </row>
    <row r="7" spans="1:8" s="200" customFormat="1" ht="51">
      <c r="A7" s="236" t="s">
        <v>64</v>
      </c>
      <c r="B7" s="208" t="s">
        <v>322</v>
      </c>
      <c r="C7" s="208" t="s">
        <v>323</v>
      </c>
      <c r="D7" s="208" t="s">
        <v>324</v>
      </c>
      <c r="E7" s="208" t="s">
        <v>325</v>
      </c>
      <c r="F7" s="208" t="s">
        <v>326</v>
      </c>
      <c r="G7" s="208" t="s">
        <v>319</v>
      </c>
      <c r="H7" s="201"/>
    </row>
    <row r="8" spans="1:8" s="200" customFormat="1">
      <c r="A8" s="206">
        <v>1</v>
      </c>
      <c r="B8" s="207">
        <v>2</v>
      </c>
      <c r="C8" s="207">
        <v>3</v>
      </c>
      <c r="D8" s="207">
        <v>4</v>
      </c>
      <c r="E8" s="208">
        <v>5</v>
      </c>
      <c r="F8" s="208">
        <v>6</v>
      </c>
      <c r="G8" s="208">
        <v>7</v>
      </c>
      <c r="H8" s="201"/>
    </row>
    <row r="9" spans="1:8" s="200" customFormat="1">
      <c r="A9" s="218">
        <v>1</v>
      </c>
      <c r="B9" s="209"/>
      <c r="C9" s="209"/>
      <c r="D9" s="210"/>
      <c r="E9" s="209"/>
      <c r="F9" s="209"/>
      <c r="G9" s="209"/>
      <c r="H9" s="201"/>
    </row>
    <row r="10" spans="1:8" s="200" customFormat="1">
      <c r="A10" s="218">
        <v>2</v>
      </c>
      <c r="B10" s="209"/>
      <c r="C10" s="209"/>
      <c r="D10" s="210"/>
      <c r="E10" s="209"/>
      <c r="F10" s="209"/>
      <c r="G10" s="209"/>
      <c r="H10" s="201"/>
    </row>
    <row r="11" spans="1:8" s="200" customFormat="1">
      <c r="A11" s="218">
        <v>3</v>
      </c>
      <c r="B11" s="209"/>
      <c r="C11" s="209"/>
      <c r="D11" s="210"/>
      <c r="E11" s="209"/>
      <c r="F11" s="209"/>
      <c r="G11" s="209"/>
      <c r="H11" s="201"/>
    </row>
    <row r="12" spans="1:8" s="200" customFormat="1">
      <c r="A12" s="218">
        <v>4</v>
      </c>
      <c r="B12" s="209"/>
      <c r="C12" s="209"/>
      <c r="D12" s="210"/>
      <c r="E12" s="209"/>
      <c r="F12" s="209"/>
      <c r="G12" s="209"/>
      <c r="H12" s="201"/>
    </row>
    <row r="13" spans="1:8" s="200" customFormat="1">
      <c r="A13" s="218">
        <v>5</v>
      </c>
      <c r="B13" s="209"/>
      <c r="C13" s="209"/>
      <c r="D13" s="210"/>
      <c r="E13" s="209"/>
      <c r="F13" s="209"/>
      <c r="G13" s="209"/>
      <c r="H13" s="201"/>
    </row>
    <row r="14" spans="1:8" s="200" customFormat="1">
      <c r="A14" s="218">
        <v>6</v>
      </c>
      <c r="B14" s="209"/>
      <c r="C14" s="209"/>
      <c r="D14" s="210"/>
      <c r="E14" s="209"/>
      <c r="F14" s="209"/>
      <c r="G14" s="209"/>
      <c r="H14" s="201"/>
    </row>
    <row r="15" spans="1:8" s="200" customFormat="1">
      <c r="A15" s="218">
        <v>7</v>
      </c>
      <c r="B15" s="209"/>
      <c r="C15" s="209"/>
      <c r="D15" s="210"/>
      <c r="E15" s="209"/>
      <c r="F15" s="209"/>
      <c r="G15" s="209"/>
      <c r="H15" s="201"/>
    </row>
    <row r="16" spans="1:8" s="200" customFormat="1">
      <c r="A16" s="218">
        <v>8</v>
      </c>
      <c r="B16" s="209"/>
      <c r="C16" s="209"/>
      <c r="D16" s="210"/>
      <c r="E16" s="209"/>
      <c r="F16" s="209"/>
      <c r="G16" s="209"/>
      <c r="H16" s="201"/>
    </row>
    <row r="17" spans="1:11" s="200" customFormat="1">
      <c r="A17" s="218">
        <v>9</v>
      </c>
      <c r="B17" s="209"/>
      <c r="C17" s="209"/>
      <c r="D17" s="210"/>
      <c r="E17" s="209"/>
      <c r="F17" s="209"/>
      <c r="G17" s="209"/>
      <c r="H17" s="201"/>
    </row>
    <row r="18" spans="1:11" s="200" customFormat="1">
      <c r="A18" s="218">
        <v>10</v>
      </c>
      <c r="B18" s="209"/>
      <c r="C18" s="209"/>
      <c r="D18" s="210"/>
      <c r="E18" s="209"/>
      <c r="F18" s="209"/>
      <c r="G18" s="209"/>
      <c r="H18" s="201"/>
    </row>
    <row r="19" spans="1:11" s="200" customFormat="1">
      <c r="A19" s="218" t="s">
        <v>277</v>
      </c>
      <c r="B19" s="209"/>
      <c r="C19" s="209"/>
      <c r="D19" s="210"/>
      <c r="E19" s="209"/>
      <c r="F19" s="209"/>
      <c r="G19" s="209"/>
      <c r="H19" s="201"/>
    </row>
    <row r="22" spans="1:11" s="200" customFormat="1"/>
    <row r="23" spans="1:11" s="200" customFormat="1"/>
    <row r="24" spans="1:11" s="21" customFormat="1" ht="15">
      <c r="B24" s="211" t="s">
        <v>107</v>
      </c>
      <c r="C24" s="211"/>
    </row>
    <row r="25" spans="1:11" s="21" customFormat="1" ht="15">
      <c r="B25" s="211"/>
      <c r="C25" s="211"/>
    </row>
    <row r="26" spans="1:11" s="21" customFormat="1" ht="15">
      <c r="C26" s="213"/>
      <c r="F26" s="213"/>
      <c r="G26" s="213"/>
      <c r="H26" s="212"/>
    </row>
    <row r="27" spans="1:11" s="21" customFormat="1" ht="15">
      <c r="C27" s="214" t="s">
        <v>269</v>
      </c>
      <c r="F27" s="211" t="s">
        <v>320</v>
      </c>
      <c r="J27" s="212"/>
      <c r="K27" s="212"/>
    </row>
    <row r="28" spans="1:11" s="21" customFormat="1" ht="15">
      <c r="C28" s="214" t="s">
        <v>140</v>
      </c>
      <c r="F28" s="215" t="s">
        <v>270</v>
      </c>
      <c r="J28" s="212"/>
      <c r="K28" s="212"/>
    </row>
    <row r="29" spans="1:11" s="200" customFormat="1" ht="15">
      <c r="C29" s="214"/>
      <c r="J29" s="217"/>
      <c r="K29" s="217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E1" zoomScaleSheetLayoutView="70" workbookViewId="0">
      <selection activeCell="J4" sqref="J4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8" t="s">
        <v>463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110</v>
      </c>
    </row>
    <row r="2" spans="1:12" ht="15">
      <c r="A2" s="106" t="s">
        <v>141</v>
      </c>
      <c r="B2" s="139"/>
      <c r="C2" s="139"/>
      <c r="D2" s="139"/>
      <c r="E2" s="139"/>
      <c r="F2" s="139"/>
      <c r="G2" s="139"/>
      <c r="H2" s="139"/>
      <c r="I2" s="139"/>
      <c r="J2" s="139"/>
      <c r="K2" s="428" t="s">
        <v>521</v>
      </c>
      <c r="L2" s="428"/>
    </row>
    <row r="3" spans="1:12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9" customFormat="1" ht="15">
      <c r="A5" s="122" t="s">
        <v>520</v>
      </c>
      <c r="B5" s="81"/>
      <c r="C5" s="81"/>
      <c r="D5" s="81"/>
      <c r="E5" s="227"/>
      <c r="F5" s="228"/>
      <c r="G5" s="228"/>
      <c r="H5" s="228"/>
      <c r="I5" s="228"/>
      <c r="J5" s="228"/>
      <c r="K5" s="227"/>
    </row>
    <row r="6" spans="1:12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>
      <c r="A7" s="151" t="s">
        <v>64</v>
      </c>
      <c r="B7" s="137" t="s">
        <v>382</v>
      </c>
      <c r="C7" s="137" t="s">
        <v>383</v>
      </c>
      <c r="D7" s="137" t="s">
        <v>385</v>
      </c>
      <c r="E7" s="137" t="s">
        <v>384</v>
      </c>
      <c r="F7" s="137" t="s">
        <v>393</v>
      </c>
      <c r="G7" s="137" t="s">
        <v>394</v>
      </c>
      <c r="H7" s="137" t="s">
        <v>388</v>
      </c>
      <c r="I7" s="137" t="s">
        <v>389</v>
      </c>
      <c r="J7" s="137" t="s">
        <v>401</v>
      </c>
      <c r="K7" s="137" t="s">
        <v>390</v>
      </c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15">
      <c r="A9" s="68">
        <v>1</v>
      </c>
      <c r="B9" s="25"/>
      <c r="C9" s="25"/>
      <c r="D9" s="25"/>
      <c r="E9" s="25"/>
      <c r="F9" s="25"/>
      <c r="G9" s="25"/>
      <c r="H9" s="224"/>
      <c r="I9" s="224"/>
      <c r="J9" s="224"/>
      <c r="K9" s="25"/>
    </row>
    <row r="10" spans="1:12" ht="15">
      <c r="A10" s="68">
        <v>2</v>
      </c>
      <c r="B10" s="25"/>
      <c r="C10" s="25"/>
      <c r="D10" s="25"/>
      <c r="E10" s="25"/>
      <c r="F10" s="25"/>
      <c r="G10" s="25"/>
      <c r="H10" s="224"/>
      <c r="I10" s="224"/>
      <c r="J10" s="224"/>
      <c r="K10" s="25"/>
    </row>
    <row r="11" spans="1:12" ht="15">
      <c r="A11" s="68">
        <v>3</v>
      </c>
      <c r="B11" s="25"/>
      <c r="C11" s="25"/>
      <c r="D11" s="25"/>
      <c r="E11" s="25"/>
      <c r="F11" s="25"/>
      <c r="G11" s="25"/>
      <c r="H11" s="224"/>
      <c r="I11" s="224"/>
      <c r="J11" s="224"/>
      <c r="K11" s="25"/>
    </row>
    <row r="12" spans="1:12" ht="15">
      <c r="A12" s="68">
        <v>4</v>
      </c>
      <c r="B12" s="25"/>
      <c r="C12" s="25"/>
      <c r="D12" s="25"/>
      <c r="E12" s="25"/>
      <c r="F12" s="25"/>
      <c r="G12" s="25"/>
      <c r="H12" s="224"/>
      <c r="I12" s="224"/>
      <c r="J12" s="224"/>
      <c r="K12" s="25"/>
    </row>
    <row r="13" spans="1:12" ht="15">
      <c r="A13" s="68">
        <v>5</v>
      </c>
      <c r="B13" s="25"/>
      <c r="C13" s="25"/>
      <c r="D13" s="25"/>
      <c r="E13" s="25"/>
      <c r="F13" s="25"/>
      <c r="G13" s="25"/>
      <c r="H13" s="224"/>
      <c r="I13" s="224"/>
      <c r="J13" s="224"/>
      <c r="K13" s="25"/>
    </row>
    <row r="14" spans="1:12" ht="15">
      <c r="A14" s="68">
        <v>6</v>
      </c>
      <c r="B14" s="25"/>
      <c r="C14" s="25"/>
      <c r="D14" s="25"/>
      <c r="E14" s="25"/>
      <c r="F14" s="25"/>
      <c r="G14" s="25"/>
      <c r="H14" s="224"/>
      <c r="I14" s="224"/>
      <c r="J14" s="224"/>
      <c r="K14" s="25"/>
    </row>
    <row r="15" spans="1:12" ht="15">
      <c r="A15" s="68">
        <v>7</v>
      </c>
      <c r="B15" s="25"/>
      <c r="C15" s="25"/>
      <c r="D15" s="25"/>
      <c r="E15" s="25"/>
      <c r="F15" s="25"/>
      <c r="G15" s="25"/>
      <c r="H15" s="224"/>
      <c r="I15" s="224"/>
      <c r="J15" s="224"/>
      <c r="K15" s="25"/>
    </row>
    <row r="16" spans="1:12" ht="15">
      <c r="A16" s="68">
        <v>8</v>
      </c>
      <c r="B16" s="25"/>
      <c r="C16" s="25"/>
      <c r="D16" s="25"/>
      <c r="E16" s="25"/>
      <c r="F16" s="25"/>
      <c r="G16" s="25"/>
      <c r="H16" s="224"/>
      <c r="I16" s="224"/>
      <c r="J16" s="224"/>
      <c r="K16" s="25"/>
    </row>
    <row r="17" spans="1:11" ht="15">
      <c r="A17" s="68">
        <v>9</v>
      </c>
      <c r="B17" s="25"/>
      <c r="C17" s="25"/>
      <c r="D17" s="25"/>
      <c r="E17" s="25"/>
      <c r="F17" s="25"/>
      <c r="G17" s="25"/>
      <c r="H17" s="224"/>
      <c r="I17" s="224"/>
      <c r="J17" s="224"/>
      <c r="K17" s="25"/>
    </row>
    <row r="18" spans="1:11" ht="15">
      <c r="A18" s="68">
        <v>10</v>
      </c>
      <c r="B18" s="25"/>
      <c r="C18" s="25"/>
      <c r="D18" s="25"/>
      <c r="E18" s="25"/>
      <c r="F18" s="25"/>
      <c r="G18" s="25"/>
      <c r="H18" s="224"/>
      <c r="I18" s="224"/>
      <c r="J18" s="224"/>
      <c r="K18" s="25"/>
    </row>
    <row r="19" spans="1:11" ht="15">
      <c r="A19" s="68">
        <v>11</v>
      </c>
      <c r="B19" s="25"/>
      <c r="C19" s="25"/>
      <c r="D19" s="25"/>
      <c r="E19" s="25"/>
      <c r="F19" s="25"/>
      <c r="G19" s="25"/>
      <c r="H19" s="224"/>
      <c r="I19" s="224"/>
      <c r="J19" s="224"/>
      <c r="K19" s="25"/>
    </row>
    <row r="20" spans="1:11" ht="15">
      <c r="A20" s="68">
        <v>12</v>
      </c>
      <c r="B20" s="25"/>
      <c r="C20" s="25"/>
      <c r="D20" s="25"/>
      <c r="E20" s="25"/>
      <c r="F20" s="25"/>
      <c r="G20" s="25"/>
      <c r="H20" s="224"/>
      <c r="I20" s="224"/>
      <c r="J20" s="224"/>
      <c r="K20" s="25"/>
    </row>
    <row r="21" spans="1:11" ht="15">
      <c r="A21" s="68">
        <v>13</v>
      </c>
      <c r="B21" s="25"/>
      <c r="C21" s="25"/>
      <c r="D21" s="25"/>
      <c r="E21" s="25"/>
      <c r="F21" s="25"/>
      <c r="G21" s="25"/>
      <c r="H21" s="224"/>
      <c r="I21" s="224"/>
      <c r="J21" s="224"/>
      <c r="K21" s="25"/>
    </row>
    <row r="22" spans="1:11" ht="15">
      <c r="A22" s="68">
        <v>14</v>
      </c>
      <c r="B22" s="25"/>
      <c r="C22" s="25"/>
      <c r="D22" s="25"/>
      <c r="E22" s="25"/>
      <c r="F22" s="25"/>
      <c r="G22" s="25"/>
      <c r="H22" s="224"/>
      <c r="I22" s="224"/>
      <c r="J22" s="224"/>
      <c r="K22" s="25"/>
    </row>
    <row r="23" spans="1:11" ht="15">
      <c r="A23" s="68">
        <v>15</v>
      </c>
      <c r="B23" s="25"/>
      <c r="C23" s="25"/>
      <c r="D23" s="25"/>
      <c r="E23" s="25"/>
      <c r="F23" s="25"/>
      <c r="G23" s="25"/>
      <c r="H23" s="224"/>
      <c r="I23" s="224"/>
      <c r="J23" s="224"/>
      <c r="K23" s="25"/>
    </row>
    <row r="24" spans="1:11" ht="15">
      <c r="A24" s="68">
        <v>16</v>
      </c>
      <c r="B24" s="25"/>
      <c r="C24" s="25"/>
      <c r="D24" s="25"/>
      <c r="E24" s="25"/>
      <c r="F24" s="25"/>
      <c r="G24" s="25"/>
      <c r="H24" s="224"/>
      <c r="I24" s="224"/>
      <c r="J24" s="224"/>
      <c r="K24" s="25"/>
    </row>
    <row r="25" spans="1:11" ht="15">
      <c r="A25" s="68">
        <v>17</v>
      </c>
      <c r="B25" s="25"/>
      <c r="C25" s="25"/>
      <c r="D25" s="25"/>
      <c r="E25" s="25"/>
      <c r="F25" s="25"/>
      <c r="G25" s="25"/>
      <c r="H25" s="224"/>
      <c r="I25" s="224"/>
      <c r="J25" s="224"/>
      <c r="K25" s="25"/>
    </row>
    <row r="26" spans="1:11" ht="15">
      <c r="A26" s="68">
        <v>18</v>
      </c>
      <c r="B26" s="25"/>
      <c r="C26" s="25"/>
      <c r="D26" s="25"/>
      <c r="E26" s="25"/>
      <c r="F26" s="25"/>
      <c r="G26" s="25"/>
      <c r="H26" s="224"/>
      <c r="I26" s="224"/>
      <c r="J26" s="224"/>
      <c r="K26" s="25"/>
    </row>
    <row r="27" spans="1:11" ht="15">
      <c r="A27" s="68" t="s">
        <v>279</v>
      </c>
      <c r="B27" s="25"/>
      <c r="C27" s="25"/>
      <c r="D27" s="25"/>
      <c r="E27" s="25"/>
      <c r="F27" s="25"/>
      <c r="G27" s="25"/>
      <c r="H27" s="224"/>
      <c r="I27" s="224"/>
      <c r="J27" s="224"/>
      <c r="K27" s="25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>
      <c r="A30" s="24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">
      <c r="A31" s="2"/>
      <c r="B31" s="72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0"/>
      <c r="D32" s="450"/>
      <c r="F32" s="71"/>
      <c r="G32" s="74"/>
    </row>
    <row r="33" spans="2:6" ht="15">
      <c r="B33" s="2"/>
      <c r="C33" s="70" t="s">
        <v>269</v>
      </c>
      <c r="D33" s="2"/>
      <c r="F33" s="12" t="s">
        <v>274</v>
      </c>
    </row>
    <row r="34" spans="2:6" ht="15">
      <c r="B34" s="2"/>
      <c r="C34" s="2"/>
      <c r="D34" s="2"/>
      <c r="F34" s="2" t="s">
        <v>270</v>
      </c>
    </row>
    <row r="35" spans="2:6" ht="15">
      <c r="B35" s="2"/>
      <c r="C35" s="66" t="s">
        <v>140</v>
      </c>
    </row>
  </sheetData>
  <mergeCells count="2">
    <mergeCell ref="C32:D32"/>
    <mergeCell ref="K2:L2"/>
  </mergeCells>
  <pageMargins left="0.7" right="0.7" top="0.75" bottom="0.75" header="0.3" footer="0.3"/>
  <pageSetup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F1" zoomScaleSheetLayoutView="70" workbookViewId="0">
      <selection activeCell="M7" sqref="M7"/>
    </sheetView>
  </sheetViews>
  <sheetFormatPr defaultRowHeight="12.75"/>
  <cols>
    <col min="1" max="1" width="11.7109375" style="189" customWidth="1"/>
    <col min="2" max="2" width="21.140625" style="189" customWidth="1"/>
    <col min="3" max="3" width="21.5703125" style="189" customWidth="1"/>
    <col min="4" max="4" width="19.140625" style="189" customWidth="1"/>
    <col min="5" max="5" width="15.140625" style="189" customWidth="1"/>
    <col min="6" max="6" width="20.85546875" style="189" customWidth="1"/>
    <col min="7" max="7" width="23.85546875" style="189" customWidth="1"/>
    <col min="8" max="8" width="19" style="189" customWidth="1"/>
    <col min="9" max="9" width="21.140625" style="189" customWidth="1"/>
    <col min="10" max="10" width="17" style="189" customWidth="1"/>
    <col min="11" max="11" width="21.5703125" style="189" customWidth="1"/>
    <col min="12" max="12" width="24.42578125" style="189" customWidth="1"/>
    <col min="13" max="16384" width="9.140625" style="189"/>
  </cols>
  <sheetData>
    <row r="1" spans="1:13" customFormat="1" ht="15">
      <c r="A1" s="138" t="s">
        <v>464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110</v>
      </c>
    </row>
    <row r="2" spans="1:13" customFormat="1" ht="15">
      <c r="A2" s="106" t="s">
        <v>141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28" t="s">
        <v>521</v>
      </c>
      <c r="M2" s="428"/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9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122" t="s">
        <v>520</v>
      </c>
      <c r="B5" s="226"/>
      <c r="C5" s="81"/>
      <c r="D5" s="81"/>
      <c r="E5" s="81"/>
      <c r="F5" s="227"/>
      <c r="G5" s="228"/>
      <c r="H5" s="228"/>
      <c r="I5" s="228"/>
      <c r="J5" s="228"/>
      <c r="K5" s="228"/>
      <c r="L5" s="227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355</v>
      </c>
      <c r="F7" s="137" t="s">
        <v>248</v>
      </c>
      <c r="G7" s="137" t="s">
        <v>392</v>
      </c>
      <c r="H7" s="137" t="s">
        <v>394</v>
      </c>
      <c r="I7" s="137" t="s">
        <v>388</v>
      </c>
      <c r="J7" s="137" t="s">
        <v>389</v>
      </c>
      <c r="K7" s="137" t="s">
        <v>401</v>
      </c>
      <c r="L7" s="137" t="s">
        <v>390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5"/>
      <c r="D9" s="25"/>
      <c r="E9" s="25"/>
      <c r="F9" s="25"/>
      <c r="G9" s="25"/>
      <c r="H9" s="25"/>
      <c r="I9" s="224"/>
      <c r="J9" s="224"/>
      <c r="K9" s="224"/>
      <c r="L9" s="25"/>
    </row>
    <row r="10" spans="1:13" customFormat="1" ht="15">
      <c r="A10" s="68">
        <v>2</v>
      </c>
      <c r="B10" s="68"/>
      <c r="C10" s="25"/>
      <c r="D10" s="25"/>
      <c r="E10" s="25"/>
      <c r="F10" s="25"/>
      <c r="G10" s="25"/>
      <c r="H10" s="25"/>
      <c r="I10" s="224"/>
      <c r="J10" s="224"/>
      <c r="K10" s="224"/>
      <c r="L10" s="25"/>
    </row>
    <row r="11" spans="1:13" customFormat="1" ht="15">
      <c r="A11" s="68">
        <v>3</v>
      </c>
      <c r="B11" s="68"/>
      <c r="C11" s="25"/>
      <c r="D11" s="25"/>
      <c r="E11" s="25"/>
      <c r="F11" s="25"/>
      <c r="G11" s="25"/>
      <c r="H11" s="25"/>
      <c r="I11" s="224"/>
      <c r="J11" s="224"/>
      <c r="K11" s="224"/>
      <c r="L11" s="25"/>
    </row>
    <row r="12" spans="1:13" customFormat="1" ht="15">
      <c r="A12" s="68">
        <v>4</v>
      </c>
      <c r="B12" s="68"/>
      <c r="C12" s="25"/>
      <c r="D12" s="25"/>
      <c r="E12" s="25"/>
      <c r="F12" s="25"/>
      <c r="G12" s="25"/>
      <c r="H12" s="25"/>
      <c r="I12" s="224"/>
      <c r="J12" s="224"/>
      <c r="K12" s="224"/>
      <c r="L12" s="25"/>
    </row>
    <row r="13" spans="1:13" customFormat="1" ht="15">
      <c r="A13" s="68">
        <v>5</v>
      </c>
      <c r="B13" s="68"/>
      <c r="C13" s="25"/>
      <c r="D13" s="25"/>
      <c r="E13" s="25"/>
      <c r="F13" s="25"/>
      <c r="G13" s="25"/>
      <c r="H13" s="25"/>
      <c r="I13" s="224"/>
      <c r="J13" s="224"/>
      <c r="K13" s="224"/>
      <c r="L13" s="25"/>
    </row>
    <row r="14" spans="1:13" customFormat="1" ht="15">
      <c r="A14" s="68">
        <v>6</v>
      </c>
      <c r="B14" s="68"/>
      <c r="C14" s="25"/>
      <c r="D14" s="25"/>
      <c r="E14" s="25"/>
      <c r="F14" s="25"/>
      <c r="G14" s="25"/>
      <c r="H14" s="25"/>
      <c r="I14" s="224"/>
      <c r="J14" s="224"/>
      <c r="K14" s="224"/>
      <c r="L14" s="25"/>
    </row>
    <row r="15" spans="1:13" customFormat="1" ht="15">
      <c r="A15" s="68">
        <v>7</v>
      </c>
      <c r="B15" s="68"/>
      <c r="C15" s="25"/>
      <c r="D15" s="25"/>
      <c r="E15" s="25"/>
      <c r="F15" s="25"/>
      <c r="G15" s="25"/>
      <c r="H15" s="25"/>
      <c r="I15" s="224"/>
      <c r="J15" s="224"/>
      <c r="K15" s="224"/>
      <c r="L15" s="25"/>
    </row>
    <row r="16" spans="1:13" customFormat="1" ht="15">
      <c r="A16" s="68">
        <v>8</v>
      </c>
      <c r="B16" s="68"/>
      <c r="C16" s="25"/>
      <c r="D16" s="25"/>
      <c r="E16" s="25"/>
      <c r="F16" s="25"/>
      <c r="G16" s="25"/>
      <c r="H16" s="25"/>
      <c r="I16" s="224"/>
      <c r="J16" s="224"/>
      <c r="K16" s="224"/>
      <c r="L16" s="25"/>
    </row>
    <row r="17" spans="1:12" customFormat="1" ht="15">
      <c r="A17" s="68">
        <v>9</v>
      </c>
      <c r="B17" s="68"/>
      <c r="C17" s="25"/>
      <c r="D17" s="25"/>
      <c r="E17" s="25"/>
      <c r="F17" s="25"/>
      <c r="G17" s="25"/>
      <c r="H17" s="25"/>
      <c r="I17" s="224"/>
      <c r="J17" s="224"/>
      <c r="K17" s="224"/>
      <c r="L17" s="25"/>
    </row>
    <row r="18" spans="1:12" customFormat="1" ht="15">
      <c r="A18" s="68">
        <v>10</v>
      </c>
      <c r="B18" s="68"/>
      <c r="C18" s="25"/>
      <c r="D18" s="25"/>
      <c r="E18" s="25"/>
      <c r="F18" s="25"/>
      <c r="G18" s="25"/>
      <c r="H18" s="25"/>
      <c r="I18" s="224"/>
      <c r="J18" s="224"/>
      <c r="K18" s="224"/>
      <c r="L18" s="25"/>
    </row>
    <row r="19" spans="1:12" customFormat="1" ht="15">
      <c r="A19" s="68">
        <v>11</v>
      </c>
      <c r="B19" s="68"/>
      <c r="C19" s="25"/>
      <c r="D19" s="25"/>
      <c r="E19" s="25"/>
      <c r="F19" s="25"/>
      <c r="G19" s="25"/>
      <c r="H19" s="25"/>
      <c r="I19" s="224"/>
      <c r="J19" s="224"/>
      <c r="K19" s="224"/>
      <c r="L19" s="25"/>
    </row>
    <row r="20" spans="1:12" customFormat="1" ht="15">
      <c r="A20" s="68">
        <v>12</v>
      </c>
      <c r="B20" s="68"/>
      <c r="C20" s="25"/>
      <c r="D20" s="25"/>
      <c r="E20" s="25"/>
      <c r="F20" s="25"/>
      <c r="G20" s="25"/>
      <c r="H20" s="25"/>
      <c r="I20" s="224"/>
      <c r="J20" s="224"/>
      <c r="K20" s="224"/>
      <c r="L20" s="25"/>
    </row>
    <row r="21" spans="1:12" customFormat="1" ht="15">
      <c r="A21" s="68">
        <v>13</v>
      </c>
      <c r="B21" s="68"/>
      <c r="C21" s="25"/>
      <c r="D21" s="25"/>
      <c r="E21" s="25"/>
      <c r="F21" s="25"/>
      <c r="G21" s="25"/>
      <c r="H21" s="25"/>
      <c r="I21" s="224"/>
      <c r="J21" s="224"/>
      <c r="K21" s="224"/>
      <c r="L21" s="25"/>
    </row>
    <row r="22" spans="1:12" customFormat="1" ht="15">
      <c r="A22" s="68">
        <v>14</v>
      </c>
      <c r="B22" s="68"/>
      <c r="C22" s="25"/>
      <c r="D22" s="25"/>
      <c r="E22" s="25"/>
      <c r="F22" s="25"/>
      <c r="G22" s="25"/>
      <c r="H22" s="25"/>
      <c r="I22" s="224"/>
      <c r="J22" s="224"/>
      <c r="K22" s="224"/>
      <c r="L22" s="25"/>
    </row>
    <row r="23" spans="1:12" customFormat="1" ht="15">
      <c r="A23" s="68">
        <v>15</v>
      </c>
      <c r="B23" s="68"/>
      <c r="C23" s="25"/>
      <c r="D23" s="25"/>
      <c r="E23" s="25"/>
      <c r="F23" s="25"/>
      <c r="G23" s="25"/>
      <c r="H23" s="25"/>
      <c r="I23" s="224"/>
      <c r="J23" s="224"/>
      <c r="K23" s="224"/>
      <c r="L23" s="25"/>
    </row>
    <row r="24" spans="1:12" customFormat="1" ht="15">
      <c r="A24" s="68">
        <v>16</v>
      </c>
      <c r="B24" s="68"/>
      <c r="C24" s="25"/>
      <c r="D24" s="25"/>
      <c r="E24" s="25"/>
      <c r="F24" s="25"/>
      <c r="G24" s="25"/>
      <c r="H24" s="25"/>
      <c r="I24" s="224"/>
      <c r="J24" s="224"/>
      <c r="K24" s="224"/>
      <c r="L24" s="25"/>
    </row>
    <row r="25" spans="1:12" customFormat="1" ht="15">
      <c r="A25" s="68">
        <v>17</v>
      </c>
      <c r="B25" s="68"/>
      <c r="C25" s="25"/>
      <c r="D25" s="25"/>
      <c r="E25" s="25"/>
      <c r="F25" s="25"/>
      <c r="G25" s="25"/>
      <c r="H25" s="25"/>
      <c r="I25" s="224"/>
      <c r="J25" s="224"/>
      <c r="K25" s="224"/>
      <c r="L25" s="25"/>
    </row>
    <row r="26" spans="1:12" customFormat="1" ht="15">
      <c r="A26" s="68">
        <v>18</v>
      </c>
      <c r="B26" s="68"/>
      <c r="C26" s="25"/>
      <c r="D26" s="25"/>
      <c r="E26" s="25"/>
      <c r="F26" s="25"/>
      <c r="G26" s="25"/>
      <c r="H26" s="25"/>
      <c r="I26" s="224"/>
      <c r="J26" s="224"/>
      <c r="K26" s="224"/>
      <c r="L26" s="25"/>
    </row>
    <row r="27" spans="1:12" customFormat="1" ht="15">
      <c r="A27" s="68" t="s">
        <v>279</v>
      </c>
      <c r="B27" s="68"/>
      <c r="C27" s="25"/>
      <c r="D27" s="25"/>
      <c r="E27" s="25"/>
      <c r="F27" s="25"/>
      <c r="G27" s="25"/>
      <c r="H27" s="25"/>
      <c r="I27" s="224"/>
      <c r="J27" s="224"/>
      <c r="K27" s="224"/>
      <c r="L27" s="25"/>
    </row>
    <row r="28" spans="1:1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1:12">
      <c r="A30" s="230"/>
      <c r="B30" s="230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12" ht="15">
      <c r="A31" s="188"/>
      <c r="B31" s="188"/>
      <c r="C31" s="190" t="s">
        <v>107</v>
      </c>
      <c r="D31" s="188"/>
      <c r="E31" s="188"/>
      <c r="F31" s="191"/>
      <c r="G31" s="188"/>
      <c r="H31" s="188"/>
      <c r="I31" s="188"/>
      <c r="J31" s="188"/>
      <c r="K31" s="188"/>
      <c r="L31" s="188"/>
    </row>
    <row r="32" spans="1:12" ht="15">
      <c r="A32" s="188"/>
      <c r="B32" s="188"/>
      <c r="C32" s="188"/>
      <c r="D32" s="192"/>
      <c r="E32" s="188"/>
      <c r="G32" s="192"/>
      <c r="H32" s="235"/>
    </row>
    <row r="33" spans="3:7" ht="15">
      <c r="C33" s="188"/>
      <c r="D33" s="194" t="s">
        <v>269</v>
      </c>
      <c r="E33" s="188"/>
      <c r="G33" s="195" t="s">
        <v>274</v>
      </c>
    </row>
    <row r="34" spans="3:7" ht="15">
      <c r="C34" s="188"/>
      <c r="D34" s="196" t="s">
        <v>140</v>
      </c>
      <c r="E34" s="188"/>
      <c r="G34" s="188" t="s">
        <v>270</v>
      </c>
    </row>
    <row r="35" spans="3:7" ht="15">
      <c r="C35" s="188"/>
      <c r="D35" s="196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B1" zoomScaleSheetLayoutView="70" workbookViewId="0">
      <selection activeCell="I2" sqref="I2:J2"/>
    </sheetView>
  </sheetViews>
  <sheetFormatPr defaultRowHeight="12.75"/>
  <cols>
    <col min="1" max="1" width="11.7109375" style="189" customWidth="1"/>
    <col min="2" max="2" width="21.5703125" style="189" customWidth="1"/>
    <col min="3" max="3" width="19.140625" style="189" customWidth="1"/>
    <col min="4" max="4" width="23.7109375" style="189" customWidth="1"/>
    <col min="5" max="6" width="16.5703125" style="189" bestFit="1" customWidth="1"/>
    <col min="7" max="7" width="17" style="189" customWidth="1"/>
    <col min="8" max="8" width="19" style="189" customWidth="1"/>
    <col min="9" max="9" width="24.42578125" style="189" customWidth="1"/>
    <col min="10" max="16384" width="9.140625" style="189"/>
  </cols>
  <sheetData>
    <row r="1" spans="1:13" customFormat="1" ht="15">
      <c r="A1" s="138" t="s">
        <v>465</v>
      </c>
      <c r="B1" s="139"/>
      <c r="C1" s="139"/>
      <c r="D1" s="139"/>
      <c r="E1" s="139"/>
      <c r="F1" s="139"/>
      <c r="G1" s="139"/>
      <c r="H1" s="145"/>
      <c r="I1" s="79" t="s">
        <v>110</v>
      </c>
    </row>
    <row r="2" spans="1:13" customFormat="1" ht="15">
      <c r="A2" s="106" t="s">
        <v>141</v>
      </c>
      <c r="B2" s="139"/>
      <c r="C2" s="139"/>
      <c r="D2" s="139"/>
      <c r="E2" s="139"/>
      <c r="F2" s="139"/>
      <c r="G2" s="139"/>
      <c r="H2" s="145"/>
      <c r="I2" s="428" t="s">
        <v>521</v>
      </c>
      <c r="J2" s="428"/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9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122" t="s">
        <v>520</v>
      </c>
      <c r="B5" s="81"/>
      <c r="C5" s="81"/>
      <c r="D5" s="228"/>
      <c r="E5" s="228"/>
      <c r="F5" s="228"/>
      <c r="G5" s="228"/>
      <c r="H5" s="228"/>
      <c r="I5" s="227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386</v>
      </c>
      <c r="C7" s="137" t="s">
        <v>387</v>
      </c>
      <c r="D7" s="137" t="s">
        <v>392</v>
      </c>
      <c r="E7" s="137" t="s">
        <v>394</v>
      </c>
      <c r="F7" s="137" t="s">
        <v>388</v>
      </c>
      <c r="G7" s="137" t="s">
        <v>389</v>
      </c>
      <c r="H7" s="137" t="s">
        <v>401</v>
      </c>
      <c r="I7" s="137" t="s">
        <v>390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5"/>
      <c r="C9" s="25"/>
      <c r="D9" s="25"/>
      <c r="E9" s="25"/>
      <c r="F9" s="224"/>
      <c r="G9" s="224"/>
      <c r="H9" s="224"/>
      <c r="I9" s="25"/>
    </row>
    <row r="10" spans="1:13" customFormat="1" ht="15">
      <c r="A10" s="68">
        <v>2</v>
      </c>
      <c r="B10" s="25"/>
      <c r="C10" s="25"/>
      <c r="D10" s="25"/>
      <c r="E10" s="25"/>
      <c r="F10" s="224"/>
      <c r="G10" s="224"/>
      <c r="H10" s="224"/>
      <c r="I10" s="25"/>
    </row>
    <row r="11" spans="1:13" customFormat="1" ht="15">
      <c r="A11" s="68">
        <v>3</v>
      </c>
      <c r="B11" s="25"/>
      <c r="C11" s="25"/>
      <c r="D11" s="25"/>
      <c r="E11" s="25"/>
      <c r="F11" s="224"/>
      <c r="G11" s="224"/>
      <c r="H11" s="224"/>
      <c r="I11" s="25"/>
    </row>
    <row r="12" spans="1:13" customFormat="1" ht="15">
      <c r="A12" s="68">
        <v>4</v>
      </c>
      <c r="B12" s="25"/>
      <c r="C12" s="25"/>
      <c r="D12" s="25"/>
      <c r="E12" s="25"/>
      <c r="F12" s="224"/>
      <c r="G12" s="224"/>
      <c r="H12" s="224"/>
      <c r="I12" s="25"/>
    </row>
    <row r="13" spans="1:13" customFormat="1" ht="15">
      <c r="A13" s="68">
        <v>5</v>
      </c>
      <c r="B13" s="25"/>
      <c r="C13" s="25"/>
      <c r="D13" s="25"/>
      <c r="E13" s="25"/>
      <c r="F13" s="224"/>
      <c r="G13" s="224"/>
      <c r="H13" s="224"/>
      <c r="I13" s="25"/>
    </row>
    <row r="14" spans="1:13" customFormat="1" ht="15">
      <c r="A14" s="68">
        <v>6</v>
      </c>
      <c r="B14" s="25"/>
      <c r="C14" s="25"/>
      <c r="D14" s="25"/>
      <c r="E14" s="25"/>
      <c r="F14" s="224"/>
      <c r="G14" s="224"/>
      <c r="H14" s="224"/>
      <c r="I14" s="25"/>
    </row>
    <row r="15" spans="1:13" customFormat="1" ht="15">
      <c r="A15" s="68">
        <v>7</v>
      </c>
      <c r="B15" s="25"/>
      <c r="C15" s="25"/>
      <c r="D15" s="25"/>
      <c r="E15" s="25"/>
      <c r="F15" s="224"/>
      <c r="G15" s="224"/>
      <c r="H15" s="224"/>
      <c r="I15" s="25"/>
    </row>
    <row r="16" spans="1:13" customFormat="1" ht="15">
      <c r="A16" s="68">
        <v>8</v>
      </c>
      <c r="B16" s="25"/>
      <c r="C16" s="25"/>
      <c r="D16" s="25"/>
      <c r="E16" s="25"/>
      <c r="F16" s="224"/>
      <c r="G16" s="224"/>
      <c r="H16" s="224"/>
      <c r="I16" s="25"/>
    </row>
    <row r="17" spans="1:9" customFormat="1" ht="15">
      <c r="A17" s="68">
        <v>9</v>
      </c>
      <c r="B17" s="25"/>
      <c r="C17" s="25"/>
      <c r="D17" s="25"/>
      <c r="E17" s="25"/>
      <c r="F17" s="224"/>
      <c r="G17" s="224"/>
      <c r="H17" s="224"/>
      <c r="I17" s="25"/>
    </row>
    <row r="18" spans="1:9" customFormat="1" ht="15">
      <c r="A18" s="68">
        <v>10</v>
      </c>
      <c r="B18" s="25"/>
      <c r="C18" s="25"/>
      <c r="D18" s="25"/>
      <c r="E18" s="25"/>
      <c r="F18" s="224"/>
      <c r="G18" s="224"/>
      <c r="H18" s="224"/>
      <c r="I18" s="25"/>
    </row>
    <row r="19" spans="1:9" customFormat="1" ht="15">
      <c r="A19" s="68">
        <v>11</v>
      </c>
      <c r="B19" s="25"/>
      <c r="C19" s="25"/>
      <c r="D19" s="25"/>
      <c r="E19" s="25"/>
      <c r="F19" s="224"/>
      <c r="G19" s="224"/>
      <c r="H19" s="224"/>
      <c r="I19" s="25"/>
    </row>
    <row r="20" spans="1:9" customFormat="1" ht="15">
      <c r="A20" s="68">
        <v>12</v>
      </c>
      <c r="B20" s="25"/>
      <c r="C20" s="25"/>
      <c r="D20" s="25"/>
      <c r="E20" s="25"/>
      <c r="F20" s="224"/>
      <c r="G20" s="224"/>
      <c r="H20" s="224"/>
      <c r="I20" s="25"/>
    </row>
    <row r="21" spans="1:9" customFormat="1" ht="15">
      <c r="A21" s="68">
        <v>13</v>
      </c>
      <c r="B21" s="25"/>
      <c r="C21" s="25"/>
      <c r="D21" s="25"/>
      <c r="E21" s="25"/>
      <c r="F21" s="224"/>
      <c r="G21" s="224"/>
      <c r="H21" s="224"/>
      <c r="I21" s="25"/>
    </row>
    <row r="22" spans="1:9" customFormat="1" ht="15">
      <c r="A22" s="68">
        <v>14</v>
      </c>
      <c r="B22" s="25"/>
      <c r="C22" s="25"/>
      <c r="D22" s="25"/>
      <c r="E22" s="25"/>
      <c r="F22" s="224"/>
      <c r="G22" s="224"/>
      <c r="H22" s="224"/>
      <c r="I22" s="25"/>
    </row>
    <row r="23" spans="1:9" customFormat="1" ht="15">
      <c r="A23" s="68">
        <v>15</v>
      </c>
      <c r="B23" s="25"/>
      <c r="C23" s="25"/>
      <c r="D23" s="25"/>
      <c r="E23" s="25"/>
      <c r="F23" s="224"/>
      <c r="G23" s="224"/>
      <c r="H23" s="224"/>
      <c r="I23" s="25"/>
    </row>
    <row r="24" spans="1:9" customFormat="1" ht="15">
      <c r="A24" s="68">
        <v>16</v>
      </c>
      <c r="B24" s="25"/>
      <c r="C24" s="25"/>
      <c r="D24" s="25"/>
      <c r="E24" s="25"/>
      <c r="F24" s="224"/>
      <c r="G24" s="224"/>
      <c r="H24" s="224"/>
      <c r="I24" s="25"/>
    </row>
    <row r="25" spans="1:9" customFormat="1" ht="15">
      <c r="A25" s="68">
        <v>17</v>
      </c>
      <c r="B25" s="25"/>
      <c r="C25" s="25"/>
      <c r="D25" s="25"/>
      <c r="E25" s="25"/>
      <c r="F25" s="224"/>
      <c r="G25" s="224"/>
      <c r="H25" s="224"/>
      <c r="I25" s="25"/>
    </row>
    <row r="26" spans="1:9" customFormat="1" ht="15">
      <c r="A26" s="68">
        <v>18</v>
      </c>
      <c r="B26" s="25"/>
      <c r="C26" s="25"/>
      <c r="D26" s="25"/>
      <c r="E26" s="25"/>
      <c r="F26" s="224"/>
      <c r="G26" s="224"/>
      <c r="H26" s="224"/>
      <c r="I26" s="25"/>
    </row>
    <row r="27" spans="1:9" customFormat="1" ht="15">
      <c r="A27" s="68" t="s">
        <v>279</v>
      </c>
      <c r="B27" s="25"/>
      <c r="C27" s="25"/>
      <c r="D27" s="25"/>
      <c r="E27" s="25"/>
      <c r="F27" s="224"/>
      <c r="G27" s="224"/>
      <c r="H27" s="224"/>
      <c r="I27" s="25"/>
    </row>
    <row r="28" spans="1:9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9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>
      <c r="A30" s="230"/>
      <c r="B30" s="229"/>
      <c r="C30" s="229"/>
      <c r="D30" s="229"/>
      <c r="E30" s="229"/>
      <c r="F30" s="229"/>
      <c r="G30" s="229"/>
      <c r="H30" s="229"/>
      <c r="I30" s="229"/>
    </row>
    <row r="31" spans="1:9" ht="15">
      <c r="A31" s="188"/>
      <c r="B31" s="190" t="s">
        <v>107</v>
      </c>
      <c r="C31" s="188"/>
      <c r="D31" s="188"/>
      <c r="E31" s="191"/>
      <c r="F31" s="188"/>
      <c r="G31" s="188"/>
      <c r="H31" s="188"/>
      <c r="I31" s="188"/>
    </row>
    <row r="32" spans="1:9" ht="15">
      <c r="A32" s="188"/>
      <c r="B32" s="188"/>
      <c r="C32" s="192"/>
      <c r="D32" s="188"/>
      <c r="F32" s="192"/>
      <c r="G32" s="235"/>
    </row>
    <row r="33" spans="2:6" ht="15">
      <c r="B33" s="188"/>
      <c r="C33" s="194" t="s">
        <v>269</v>
      </c>
      <c r="D33" s="188"/>
      <c r="F33" s="195" t="s">
        <v>274</v>
      </c>
    </row>
    <row r="34" spans="2:6" ht="15">
      <c r="B34" s="188"/>
      <c r="C34" s="196" t="s">
        <v>140</v>
      </c>
      <c r="D34" s="188"/>
      <c r="F34" s="188" t="s">
        <v>270</v>
      </c>
    </row>
    <row r="35" spans="2:6" ht="15">
      <c r="B35" s="188"/>
      <c r="C35" s="196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D1" zoomScaleSheetLayoutView="70" workbookViewId="0">
      <selection activeCell="I4" sqref="I4"/>
    </sheetView>
  </sheetViews>
  <sheetFormatPr defaultRowHeight="15"/>
  <cols>
    <col min="1" max="1" width="10" style="188" customWidth="1"/>
    <col min="2" max="2" width="20.28515625" style="188" customWidth="1"/>
    <col min="3" max="3" width="30" style="188" customWidth="1"/>
    <col min="4" max="4" width="29" style="188" customWidth="1"/>
    <col min="5" max="5" width="22.5703125" style="188" customWidth="1"/>
    <col min="6" max="6" width="20" style="188" customWidth="1"/>
    <col min="7" max="7" width="29.28515625" style="188" customWidth="1"/>
    <col min="8" max="8" width="27.140625" style="188" customWidth="1"/>
    <col min="9" max="9" width="26.42578125" style="188" customWidth="1"/>
    <col min="10" max="10" width="0.5703125" style="188" customWidth="1"/>
    <col min="11" max="16384" width="9.140625" style="188"/>
  </cols>
  <sheetData>
    <row r="1" spans="1:10">
      <c r="A1" s="75" t="s">
        <v>406</v>
      </c>
      <c r="B1" s="77"/>
      <c r="C1" s="77"/>
      <c r="D1" s="77"/>
      <c r="E1" s="77"/>
      <c r="F1" s="77"/>
      <c r="G1" s="77"/>
      <c r="H1" s="77"/>
      <c r="I1" s="168" t="s">
        <v>199</v>
      </c>
      <c r="J1" s="169"/>
    </row>
    <row r="2" spans="1:10">
      <c r="A2" s="77" t="s">
        <v>141</v>
      </c>
      <c r="B2" s="77"/>
      <c r="C2" s="77"/>
      <c r="D2" s="77"/>
      <c r="E2" s="77"/>
      <c r="F2" s="77"/>
      <c r="G2" s="77"/>
      <c r="H2" s="77"/>
      <c r="I2" s="428" t="s">
        <v>521</v>
      </c>
      <c r="J2" s="428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9"/>
    </row>
    <row r="4" spans="1:10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6"/>
      <c r="B5" s="122" t="s">
        <v>520</v>
      </c>
      <c r="C5" s="226"/>
      <c r="D5" s="226"/>
      <c r="E5" s="226"/>
      <c r="F5" s="226"/>
      <c r="G5" s="226"/>
      <c r="H5" s="226"/>
      <c r="I5" s="226"/>
      <c r="J5" s="195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70" t="s">
        <v>64</v>
      </c>
      <c r="B8" s="170" t="s">
        <v>378</v>
      </c>
      <c r="C8" s="171" t="s">
        <v>440</v>
      </c>
      <c r="D8" s="171" t="s">
        <v>441</v>
      </c>
      <c r="E8" s="171" t="s">
        <v>379</v>
      </c>
      <c r="F8" s="171" t="s">
        <v>398</v>
      </c>
      <c r="G8" s="171" t="s">
        <v>399</v>
      </c>
      <c r="H8" s="171" t="s">
        <v>445</v>
      </c>
      <c r="I8" s="171" t="s">
        <v>400</v>
      </c>
      <c r="J8" s="106"/>
    </row>
    <row r="9" spans="1:10">
      <c r="A9" s="173">
        <v>1</v>
      </c>
      <c r="B9" s="210"/>
      <c r="C9" s="178"/>
      <c r="D9" s="178"/>
      <c r="E9" s="177"/>
      <c r="F9" s="177"/>
      <c r="G9" s="177"/>
      <c r="H9" s="177"/>
      <c r="I9" s="177"/>
      <c r="J9" s="106"/>
    </row>
    <row r="10" spans="1:10">
      <c r="A10" s="173">
        <v>2</v>
      </c>
      <c r="B10" s="210"/>
      <c r="C10" s="178"/>
      <c r="D10" s="178"/>
      <c r="E10" s="177"/>
      <c r="F10" s="177"/>
      <c r="G10" s="177"/>
      <c r="H10" s="177"/>
      <c r="I10" s="177"/>
      <c r="J10" s="106"/>
    </row>
    <row r="11" spans="1:10">
      <c r="A11" s="173">
        <v>3</v>
      </c>
      <c r="B11" s="210"/>
      <c r="C11" s="178"/>
      <c r="D11" s="178"/>
      <c r="E11" s="177"/>
      <c r="F11" s="177"/>
      <c r="G11" s="177"/>
      <c r="H11" s="177"/>
      <c r="I11" s="177"/>
      <c r="J11" s="106"/>
    </row>
    <row r="12" spans="1:10">
      <c r="A12" s="173">
        <v>4</v>
      </c>
      <c r="B12" s="210"/>
      <c r="C12" s="178"/>
      <c r="D12" s="178"/>
      <c r="E12" s="177"/>
      <c r="F12" s="177"/>
      <c r="G12" s="177"/>
      <c r="H12" s="177"/>
      <c r="I12" s="177"/>
      <c r="J12" s="106"/>
    </row>
    <row r="13" spans="1:10">
      <c r="A13" s="173">
        <v>5</v>
      </c>
      <c r="B13" s="210"/>
      <c r="C13" s="178"/>
      <c r="D13" s="178"/>
      <c r="E13" s="177"/>
      <c r="F13" s="177"/>
      <c r="G13" s="177"/>
      <c r="H13" s="177"/>
      <c r="I13" s="177"/>
      <c r="J13" s="106"/>
    </row>
    <row r="14" spans="1:10">
      <c r="A14" s="173">
        <v>6</v>
      </c>
      <c r="B14" s="210"/>
      <c r="C14" s="178"/>
      <c r="D14" s="178"/>
      <c r="E14" s="177"/>
      <c r="F14" s="177"/>
      <c r="G14" s="177"/>
      <c r="H14" s="177"/>
      <c r="I14" s="177"/>
      <c r="J14" s="106"/>
    </row>
    <row r="15" spans="1:10">
      <c r="A15" s="173">
        <v>7</v>
      </c>
      <c r="B15" s="210"/>
      <c r="C15" s="178"/>
      <c r="D15" s="178"/>
      <c r="E15" s="177"/>
      <c r="F15" s="177"/>
      <c r="G15" s="177"/>
      <c r="H15" s="177"/>
      <c r="I15" s="177"/>
      <c r="J15" s="106"/>
    </row>
    <row r="16" spans="1:10">
      <c r="A16" s="173">
        <v>8</v>
      </c>
      <c r="B16" s="210"/>
      <c r="C16" s="178"/>
      <c r="D16" s="178"/>
      <c r="E16" s="177"/>
      <c r="F16" s="177"/>
      <c r="G16" s="177"/>
      <c r="H16" s="177"/>
      <c r="I16" s="177"/>
      <c r="J16" s="106"/>
    </row>
    <row r="17" spans="1:10">
      <c r="A17" s="173">
        <v>9</v>
      </c>
      <c r="B17" s="210"/>
      <c r="C17" s="178"/>
      <c r="D17" s="178"/>
      <c r="E17" s="177"/>
      <c r="F17" s="177"/>
      <c r="G17" s="177"/>
      <c r="H17" s="177"/>
      <c r="I17" s="177"/>
      <c r="J17" s="106"/>
    </row>
    <row r="18" spans="1:10">
      <c r="A18" s="173">
        <v>10</v>
      </c>
      <c r="B18" s="210"/>
      <c r="C18" s="178"/>
      <c r="D18" s="178"/>
      <c r="E18" s="177"/>
      <c r="F18" s="177"/>
      <c r="G18" s="177"/>
      <c r="H18" s="177"/>
      <c r="I18" s="177"/>
      <c r="J18" s="106"/>
    </row>
    <row r="19" spans="1:10">
      <c r="A19" s="173">
        <v>11</v>
      </c>
      <c r="B19" s="210"/>
      <c r="C19" s="178"/>
      <c r="D19" s="178"/>
      <c r="E19" s="177"/>
      <c r="F19" s="177"/>
      <c r="G19" s="177"/>
      <c r="H19" s="177"/>
      <c r="I19" s="177"/>
      <c r="J19" s="106"/>
    </row>
    <row r="20" spans="1:10">
      <c r="A20" s="173">
        <v>12</v>
      </c>
      <c r="B20" s="210"/>
      <c r="C20" s="178"/>
      <c r="D20" s="178"/>
      <c r="E20" s="177"/>
      <c r="F20" s="177"/>
      <c r="G20" s="177"/>
      <c r="H20" s="177"/>
      <c r="I20" s="177"/>
      <c r="J20" s="106"/>
    </row>
    <row r="21" spans="1:10">
      <c r="A21" s="173">
        <v>13</v>
      </c>
      <c r="B21" s="210"/>
      <c r="C21" s="178"/>
      <c r="D21" s="178"/>
      <c r="E21" s="177"/>
      <c r="F21" s="177"/>
      <c r="G21" s="177"/>
      <c r="H21" s="177"/>
      <c r="I21" s="177"/>
      <c r="J21" s="106"/>
    </row>
    <row r="22" spans="1:10">
      <c r="A22" s="173">
        <v>14</v>
      </c>
      <c r="B22" s="210"/>
      <c r="C22" s="178"/>
      <c r="D22" s="178"/>
      <c r="E22" s="177"/>
      <c r="F22" s="177"/>
      <c r="G22" s="177"/>
      <c r="H22" s="177"/>
      <c r="I22" s="177"/>
      <c r="J22" s="106"/>
    </row>
    <row r="23" spans="1:10">
      <c r="A23" s="173">
        <v>15</v>
      </c>
      <c r="B23" s="210"/>
      <c r="C23" s="178"/>
      <c r="D23" s="178"/>
      <c r="E23" s="177"/>
      <c r="F23" s="177"/>
      <c r="G23" s="177"/>
      <c r="H23" s="177"/>
      <c r="I23" s="177"/>
      <c r="J23" s="106"/>
    </row>
    <row r="24" spans="1:10">
      <c r="A24" s="173">
        <v>16</v>
      </c>
      <c r="B24" s="210"/>
      <c r="C24" s="178"/>
      <c r="D24" s="178"/>
      <c r="E24" s="177"/>
      <c r="F24" s="177"/>
      <c r="G24" s="177"/>
      <c r="H24" s="177"/>
      <c r="I24" s="177"/>
      <c r="J24" s="106"/>
    </row>
    <row r="25" spans="1:10">
      <c r="A25" s="173">
        <v>17</v>
      </c>
      <c r="B25" s="210"/>
      <c r="C25" s="178"/>
      <c r="D25" s="178"/>
      <c r="E25" s="177"/>
      <c r="F25" s="177"/>
      <c r="G25" s="177"/>
      <c r="H25" s="177"/>
      <c r="I25" s="177"/>
      <c r="J25" s="106"/>
    </row>
    <row r="26" spans="1:10">
      <c r="A26" s="173">
        <v>18</v>
      </c>
      <c r="B26" s="210"/>
      <c r="C26" s="178"/>
      <c r="D26" s="178"/>
      <c r="E26" s="177"/>
      <c r="F26" s="177"/>
      <c r="G26" s="177"/>
      <c r="H26" s="177"/>
      <c r="I26" s="177"/>
      <c r="J26" s="106"/>
    </row>
    <row r="27" spans="1:10">
      <c r="A27" s="173">
        <v>19</v>
      </c>
      <c r="B27" s="210"/>
      <c r="C27" s="178"/>
      <c r="D27" s="178"/>
      <c r="E27" s="177"/>
      <c r="F27" s="177"/>
      <c r="G27" s="177"/>
      <c r="H27" s="177"/>
      <c r="I27" s="177"/>
      <c r="J27" s="106"/>
    </row>
    <row r="28" spans="1:10">
      <c r="A28" s="173">
        <v>20</v>
      </c>
      <c r="B28" s="210"/>
      <c r="C28" s="178"/>
      <c r="D28" s="178"/>
      <c r="E28" s="177"/>
      <c r="F28" s="177"/>
      <c r="G28" s="177"/>
      <c r="H28" s="177"/>
      <c r="I28" s="177"/>
      <c r="J28" s="106"/>
    </row>
    <row r="29" spans="1:10">
      <c r="A29" s="173">
        <v>21</v>
      </c>
      <c r="B29" s="210"/>
      <c r="C29" s="181"/>
      <c r="D29" s="181"/>
      <c r="E29" s="180"/>
      <c r="F29" s="180"/>
      <c r="G29" s="180"/>
      <c r="H29" s="278"/>
      <c r="I29" s="177"/>
      <c r="J29" s="106"/>
    </row>
    <row r="30" spans="1:10">
      <c r="A30" s="173">
        <v>22</v>
      </c>
      <c r="B30" s="210"/>
      <c r="C30" s="181"/>
      <c r="D30" s="181"/>
      <c r="E30" s="180"/>
      <c r="F30" s="180"/>
      <c r="G30" s="180"/>
      <c r="H30" s="278"/>
      <c r="I30" s="177"/>
      <c r="J30" s="106"/>
    </row>
    <row r="31" spans="1:10">
      <c r="A31" s="173">
        <v>23</v>
      </c>
      <c r="B31" s="210"/>
      <c r="C31" s="181"/>
      <c r="D31" s="181"/>
      <c r="E31" s="180"/>
      <c r="F31" s="180"/>
      <c r="G31" s="180"/>
      <c r="H31" s="278"/>
      <c r="I31" s="177"/>
      <c r="J31" s="106"/>
    </row>
    <row r="32" spans="1:10">
      <c r="A32" s="173">
        <v>24</v>
      </c>
      <c r="B32" s="210"/>
      <c r="C32" s="181"/>
      <c r="D32" s="181"/>
      <c r="E32" s="180"/>
      <c r="F32" s="180"/>
      <c r="G32" s="180"/>
      <c r="H32" s="278"/>
      <c r="I32" s="177"/>
      <c r="J32" s="106"/>
    </row>
    <row r="33" spans="1:12">
      <c r="A33" s="173">
        <v>25</v>
      </c>
      <c r="B33" s="210"/>
      <c r="C33" s="181"/>
      <c r="D33" s="181"/>
      <c r="E33" s="180"/>
      <c r="F33" s="180"/>
      <c r="G33" s="180"/>
      <c r="H33" s="278"/>
      <c r="I33" s="177"/>
      <c r="J33" s="106"/>
    </row>
    <row r="34" spans="1:12">
      <c r="A34" s="173">
        <v>26</v>
      </c>
      <c r="B34" s="210"/>
      <c r="C34" s="181"/>
      <c r="D34" s="181"/>
      <c r="E34" s="180"/>
      <c r="F34" s="180"/>
      <c r="G34" s="180"/>
      <c r="H34" s="278"/>
      <c r="I34" s="177"/>
      <c r="J34" s="106"/>
    </row>
    <row r="35" spans="1:12">
      <c r="A35" s="173">
        <v>27</v>
      </c>
      <c r="B35" s="210"/>
      <c r="C35" s="181"/>
      <c r="D35" s="181"/>
      <c r="E35" s="180"/>
      <c r="F35" s="180"/>
      <c r="G35" s="180"/>
      <c r="H35" s="278"/>
      <c r="I35" s="177"/>
      <c r="J35" s="106"/>
    </row>
    <row r="36" spans="1:12">
      <c r="A36" s="173">
        <v>28</v>
      </c>
      <c r="B36" s="210"/>
      <c r="C36" s="181"/>
      <c r="D36" s="181"/>
      <c r="E36" s="180"/>
      <c r="F36" s="180"/>
      <c r="G36" s="180"/>
      <c r="H36" s="278"/>
      <c r="I36" s="177"/>
      <c r="J36" s="106"/>
    </row>
    <row r="37" spans="1:12">
      <c r="A37" s="173">
        <v>29</v>
      </c>
      <c r="B37" s="210"/>
      <c r="C37" s="181"/>
      <c r="D37" s="181"/>
      <c r="E37" s="180"/>
      <c r="F37" s="180"/>
      <c r="G37" s="180"/>
      <c r="H37" s="278"/>
      <c r="I37" s="177"/>
      <c r="J37" s="106"/>
    </row>
    <row r="38" spans="1:12">
      <c r="A38" s="173" t="s">
        <v>279</v>
      </c>
      <c r="B38" s="210"/>
      <c r="C38" s="181"/>
      <c r="D38" s="181"/>
      <c r="E38" s="180"/>
      <c r="F38" s="180"/>
      <c r="G38" s="280"/>
      <c r="H38" s="289" t="s">
        <v>433</v>
      </c>
      <c r="I38" s="281">
        <f>SUM(I9:I37)</f>
        <v>0</v>
      </c>
      <c r="J38" s="106"/>
    </row>
    <row r="40" spans="1:12">
      <c r="A40" s="188" t="s">
        <v>466</v>
      </c>
    </row>
    <row r="42" spans="1:12">
      <c r="B42" s="190" t="s">
        <v>107</v>
      </c>
      <c r="F42" s="191"/>
    </row>
    <row r="43" spans="1:12">
      <c r="F43" s="189"/>
      <c r="I43" s="189"/>
      <c r="J43" s="189"/>
      <c r="K43" s="189"/>
      <c r="L43" s="189"/>
    </row>
    <row r="44" spans="1:12">
      <c r="C44" s="192"/>
      <c r="F44" s="192"/>
      <c r="G44" s="192"/>
      <c r="H44" s="195"/>
      <c r="I44" s="193"/>
      <c r="J44" s="189"/>
      <c r="K44" s="189"/>
      <c r="L44" s="189"/>
    </row>
    <row r="45" spans="1:12">
      <c r="A45" s="189"/>
      <c r="C45" s="194" t="s">
        <v>269</v>
      </c>
      <c r="F45" s="195" t="s">
        <v>274</v>
      </c>
      <c r="G45" s="194"/>
      <c r="H45" s="194"/>
      <c r="I45" s="193"/>
      <c r="J45" s="189"/>
      <c r="K45" s="189"/>
      <c r="L45" s="189"/>
    </row>
    <row r="46" spans="1:12">
      <c r="A46" s="189"/>
      <c r="C46" s="196" t="s">
        <v>140</v>
      </c>
      <c r="F46" s="188" t="s">
        <v>270</v>
      </c>
      <c r="I46" s="189"/>
      <c r="J46" s="189"/>
      <c r="K46" s="189"/>
      <c r="L46" s="189"/>
    </row>
    <row r="47" spans="1:12" s="189" customFormat="1">
      <c r="B47" s="188"/>
      <c r="C47" s="196"/>
      <c r="G47" s="196"/>
      <c r="H47" s="196"/>
    </row>
    <row r="48" spans="1:12" s="189" customFormat="1" ht="12.75"/>
    <row r="49" s="189" customFormat="1" ht="12.75"/>
    <row r="50" s="189" customFormat="1" ht="12.75"/>
    <row r="51" s="189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showGridLines="0" topLeftCell="D1" zoomScaleSheetLayoutView="70" workbookViewId="0">
      <selection activeCell="M4" sqref="M4"/>
    </sheetView>
  </sheetViews>
  <sheetFormatPr defaultRowHeight="12.75"/>
  <cols>
    <col min="1" max="1" width="2.7109375" style="200" customWidth="1"/>
    <col min="2" max="2" width="9" style="200" customWidth="1"/>
    <col min="3" max="3" width="23.42578125" style="200" customWidth="1"/>
    <col min="4" max="4" width="13.28515625" style="200" customWidth="1"/>
    <col min="5" max="5" width="9.5703125" style="200" customWidth="1"/>
    <col min="6" max="6" width="11.5703125" style="200" customWidth="1"/>
    <col min="7" max="7" width="12.28515625" style="200" customWidth="1"/>
    <col min="8" max="8" width="15.28515625" style="200" customWidth="1"/>
    <col min="9" max="9" width="17.5703125" style="200" customWidth="1"/>
    <col min="10" max="11" width="12.42578125" style="200" customWidth="1"/>
    <col min="12" max="12" width="23.5703125" style="200" customWidth="1"/>
    <col min="13" max="13" width="18.5703125" style="200" customWidth="1"/>
    <col min="14" max="14" width="0.85546875" style="200" customWidth="1"/>
    <col min="15" max="16384" width="9.140625" style="200"/>
  </cols>
  <sheetData>
    <row r="1" spans="1:14" ht="13.5">
      <c r="A1" s="197" t="s">
        <v>468</v>
      </c>
      <c r="B1" s="198"/>
      <c r="C1" s="198"/>
      <c r="D1" s="198"/>
      <c r="E1" s="198"/>
      <c r="F1" s="198"/>
      <c r="G1" s="198"/>
      <c r="H1" s="198"/>
      <c r="I1" s="201"/>
      <c r="J1" s="266"/>
      <c r="K1" s="266"/>
      <c r="L1" s="266"/>
      <c r="M1" s="266" t="s">
        <v>422</v>
      </c>
      <c r="N1" s="201"/>
    </row>
    <row r="2" spans="1:14" ht="15">
      <c r="A2" s="201" t="s">
        <v>318</v>
      </c>
      <c r="B2" s="198"/>
      <c r="C2" s="198"/>
      <c r="D2" s="199"/>
      <c r="E2" s="199"/>
      <c r="F2" s="199"/>
      <c r="G2" s="199"/>
      <c r="H2" s="199"/>
      <c r="I2" s="198"/>
      <c r="J2" s="198"/>
      <c r="K2" s="198"/>
      <c r="L2" s="198"/>
      <c r="M2" s="428" t="s">
        <v>521</v>
      </c>
      <c r="N2" s="428"/>
    </row>
    <row r="3" spans="1:14">
      <c r="A3" s="201"/>
      <c r="B3" s="198"/>
      <c r="C3" s="198"/>
      <c r="D3" s="199"/>
      <c r="E3" s="199"/>
      <c r="F3" s="199"/>
      <c r="G3" s="199"/>
      <c r="H3" s="199"/>
      <c r="I3" s="198"/>
      <c r="J3" s="198"/>
      <c r="K3" s="198"/>
      <c r="L3" s="198"/>
      <c r="M3" s="198"/>
      <c r="N3" s="201"/>
    </row>
    <row r="4" spans="1:14" ht="15">
      <c r="A4" s="115" t="s">
        <v>275</v>
      </c>
      <c r="B4" s="198"/>
      <c r="C4" s="198"/>
      <c r="D4" s="202"/>
      <c r="E4" s="267"/>
      <c r="F4" s="202"/>
      <c r="G4" s="199"/>
      <c r="H4" s="199"/>
      <c r="I4" s="199"/>
      <c r="J4" s="199"/>
      <c r="K4" s="199"/>
      <c r="L4" s="198"/>
      <c r="M4" s="199"/>
      <c r="N4" s="201"/>
    </row>
    <row r="5" spans="1:14" ht="15">
      <c r="A5" s="203"/>
      <c r="B5" s="203"/>
      <c r="C5" s="122" t="s">
        <v>520</v>
      </c>
      <c r="D5" s="203"/>
      <c r="E5" s="204"/>
      <c r="F5" s="204"/>
      <c r="G5" s="204"/>
      <c r="H5" s="204"/>
      <c r="I5" s="204"/>
      <c r="J5" s="204"/>
      <c r="K5" s="204"/>
      <c r="L5" s="204"/>
      <c r="M5" s="204"/>
      <c r="N5" s="201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1"/>
    </row>
    <row r="7" spans="1:14" ht="51">
      <c r="A7" s="269" t="s">
        <v>64</v>
      </c>
      <c r="B7" s="270" t="s">
        <v>423</v>
      </c>
      <c r="C7" s="270" t="s">
        <v>424</v>
      </c>
      <c r="D7" s="271" t="s">
        <v>425</v>
      </c>
      <c r="E7" s="271" t="s">
        <v>276</v>
      </c>
      <c r="F7" s="271" t="s">
        <v>426</v>
      </c>
      <c r="G7" s="271" t="s">
        <v>427</v>
      </c>
      <c r="H7" s="270" t="s">
        <v>428</v>
      </c>
      <c r="I7" s="272" t="s">
        <v>429</v>
      </c>
      <c r="J7" s="272" t="s">
        <v>430</v>
      </c>
      <c r="K7" s="273" t="s">
        <v>431</v>
      </c>
      <c r="L7" s="273" t="s">
        <v>432</v>
      </c>
      <c r="M7" s="271" t="s">
        <v>422</v>
      </c>
      <c r="N7" s="201"/>
    </row>
    <row r="8" spans="1:14">
      <c r="A8" s="206">
        <v>1</v>
      </c>
      <c r="B8" s="207">
        <v>2</v>
      </c>
      <c r="C8" s="207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208">
        <v>9</v>
      </c>
      <c r="J8" s="208">
        <v>10</v>
      </c>
      <c r="K8" s="208">
        <v>11</v>
      </c>
      <c r="L8" s="208">
        <v>12</v>
      </c>
      <c r="M8" s="208">
        <v>13</v>
      </c>
      <c r="N8" s="201"/>
    </row>
    <row r="9" spans="1:14" ht="15">
      <c r="A9" s="209">
        <v>1</v>
      </c>
      <c r="B9" s="210"/>
      <c r="C9" s="274"/>
      <c r="D9" s="209"/>
      <c r="E9" s="209"/>
      <c r="F9" s="209"/>
      <c r="G9" s="209"/>
      <c r="H9" s="209"/>
      <c r="I9" s="209"/>
      <c r="J9" s="209"/>
      <c r="K9" s="209"/>
      <c r="L9" s="209"/>
      <c r="M9" s="275" t="str">
        <f t="shared" ref="M9:M33" si="0">IF(ISBLANK(B9),"",$M$2)</f>
        <v/>
      </c>
      <c r="N9" s="201"/>
    </row>
    <row r="10" spans="1:14" ht="15">
      <c r="A10" s="209">
        <v>2</v>
      </c>
      <c r="B10" s="210"/>
      <c r="C10" s="274"/>
      <c r="D10" s="209"/>
      <c r="E10" s="209"/>
      <c r="F10" s="209"/>
      <c r="G10" s="209"/>
      <c r="H10" s="209"/>
      <c r="I10" s="209"/>
      <c r="J10" s="209"/>
      <c r="K10" s="209"/>
      <c r="L10" s="209"/>
      <c r="M10" s="275" t="str">
        <f t="shared" si="0"/>
        <v/>
      </c>
      <c r="N10" s="201"/>
    </row>
    <row r="11" spans="1:14" ht="15">
      <c r="A11" s="209">
        <v>3</v>
      </c>
      <c r="B11" s="210"/>
      <c r="C11" s="274"/>
      <c r="D11" s="209"/>
      <c r="E11" s="209"/>
      <c r="F11" s="209"/>
      <c r="G11" s="209"/>
      <c r="H11" s="209"/>
      <c r="I11" s="209"/>
      <c r="J11" s="209"/>
      <c r="K11" s="209"/>
      <c r="L11" s="209"/>
      <c r="M11" s="275" t="str">
        <f t="shared" si="0"/>
        <v/>
      </c>
      <c r="N11" s="201"/>
    </row>
    <row r="12" spans="1:14" ht="15">
      <c r="A12" s="209">
        <v>4</v>
      </c>
      <c r="B12" s="210"/>
      <c r="C12" s="274"/>
      <c r="D12" s="209"/>
      <c r="E12" s="209"/>
      <c r="F12" s="209"/>
      <c r="G12" s="209"/>
      <c r="H12" s="209"/>
      <c r="I12" s="209"/>
      <c r="J12" s="209"/>
      <c r="K12" s="209"/>
      <c r="L12" s="209"/>
      <c r="M12" s="275" t="str">
        <f t="shared" si="0"/>
        <v/>
      </c>
      <c r="N12" s="201"/>
    </row>
    <row r="13" spans="1:14" ht="15">
      <c r="A13" s="209">
        <v>5</v>
      </c>
      <c r="B13" s="210"/>
      <c r="C13" s="274"/>
      <c r="D13" s="209"/>
      <c r="E13" s="209"/>
      <c r="F13" s="209"/>
      <c r="G13" s="209"/>
      <c r="H13" s="209"/>
      <c r="I13" s="209"/>
      <c r="J13" s="209"/>
      <c r="K13" s="209"/>
      <c r="L13" s="209"/>
      <c r="M13" s="275" t="str">
        <f t="shared" si="0"/>
        <v/>
      </c>
      <c r="N13" s="201"/>
    </row>
    <row r="14" spans="1:14" ht="15">
      <c r="A14" s="209">
        <v>6</v>
      </c>
      <c r="B14" s="210"/>
      <c r="C14" s="274"/>
      <c r="D14" s="209"/>
      <c r="E14" s="209"/>
      <c r="F14" s="209"/>
      <c r="G14" s="209"/>
      <c r="H14" s="209"/>
      <c r="I14" s="209"/>
      <c r="J14" s="209"/>
      <c r="K14" s="209"/>
      <c r="L14" s="209"/>
      <c r="M14" s="275" t="str">
        <f t="shared" si="0"/>
        <v/>
      </c>
      <c r="N14" s="201"/>
    </row>
    <row r="15" spans="1:14" ht="15">
      <c r="A15" s="209">
        <v>7</v>
      </c>
      <c r="B15" s="210"/>
      <c r="C15" s="274"/>
      <c r="D15" s="209"/>
      <c r="E15" s="209"/>
      <c r="F15" s="209"/>
      <c r="G15" s="209"/>
      <c r="H15" s="209"/>
      <c r="I15" s="209"/>
      <c r="J15" s="209"/>
      <c r="K15" s="209"/>
      <c r="L15" s="209"/>
      <c r="M15" s="275" t="str">
        <f t="shared" si="0"/>
        <v/>
      </c>
      <c r="N15" s="201"/>
    </row>
    <row r="16" spans="1:14" ht="15">
      <c r="A16" s="209">
        <v>8</v>
      </c>
      <c r="B16" s="210"/>
      <c r="C16" s="274"/>
      <c r="D16" s="209"/>
      <c r="E16" s="209"/>
      <c r="F16" s="209"/>
      <c r="G16" s="209"/>
      <c r="H16" s="209"/>
      <c r="I16" s="209"/>
      <c r="J16" s="209"/>
      <c r="K16" s="209"/>
      <c r="L16" s="209"/>
      <c r="M16" s="275" t="str">
        <f t="shared" si="0"/>
        <v/>
      </c>
      <c r="N16" s="201"/>
    </row>
    <row r="17" spans="1:14" ht="15">
      <c r="A17" s="209">
        <v>9</v>
      </c>
      <c r="B17" s="210"/>
      <c r="C17" s="274"/>
      <c r="D17" s="209"/>
      <c r="E17" s="209"/>
      <c r="F17" s="209"/>
      <c r="G17" s="209"/>
      <c r="H17" s="209"/>
      <c r="I17" s="209"/>
      <c r="J17" s="209"/>
      <c r="K17" s="209"/>
      <c r="L17" s="209"/>
      <c r="M17" s="275" t="str">
        <f t="shared" si="0"/>
        <v/>
      </c>
      <c r="N17" s="201"/>
    </row>
    <row r="18" spans="1:14" ht="15">
      <c r="A18" s="209">
        <v>10</v>
      </c>
      <c r="B18" s="210"/>
      <c r="C18" s="274"/>
      <c r="D18" s="209"/>
      <c r="E18" s="209"/>
      <c r="F18" s="209"/>
      <c r="G18" s="209"/>
      <c r="H18" s="209"/>
      <c r="I18" s="209"/>
      <c r="J18" s="209"/>
      <c r="K18" s="209"/>
      <c r="L18" s="209"/>
      <c r="M18" s="275" t="str">
        <f t="shared" si="0"/>
        <v/>
      </c>
      <c r="N18" s="201"/>
    </row>
    <row r="19" spans="1:14" ht="15">
      <c r="A19" s="209">
        <v>11</v>
      </c>
      <c r="B19" s="210"/>
      <c r="C19" s="274"/>
      <c r="D19" s="209"/>
      <c r="E19" s="209"/>
      <c r="F19" s="209"/>
      <c r="G19" s="209"/>
      <c r="H19" s="209"/>
      <c r="I19" s="209"/>
      <c r="J19" s="209"/>
      <c r="K19" s="209"/>
      <c r="L19" s="209"/>
      <c r="M19" s="275" t="str">
        <f t="shared" si="0"/>
        <v/>
      </c>
      <c r="N19" s="201"/>
    </row>
    <row r="20" spans="1:14" ht="15">
      <c r="A20" s="209">
        <v>12</v>
      </c>
      <c r="B20" s="210"/>
      <c r="C20" s="274"/>
      <c r="D20" s="209"/>
      <c r="E20" s="209"/>
      <c r="F20" s="209"/>
      <c r="G20" s="209"/>
      <c r="H20" s="209"/>
      <c r="I20" s="209"/>
      <c r="J20" s="209"/>
      <c r="K20" s="209"/>
      <c r="L20" s="209"/>
      <c r="M20" s="275" t="str">
        <f t="shared" si="0"/>
        <v/>
      </c>
      <c r="N20" s="201"/>
    </row>
    <row r="21" spans="1:14" ht="15">
      <c r="A21" s="209">
        <v>13</v>
      </c>
      <c r="B21" s="210"/>
      <c r="C21" s="274"/>
      <c r="D21" s="209"/>
      <c r="E21" s="209"/>
      <c r="F21" s="209"/>
      <c r="G21" s="209"/>
      <c r="H21" s="209"/>
      <c r="I21" s="209"/>
      <c r="J21" s="209"/>
      <c r="K21" s="209"/>
      <c r="L21" s="209"/>
      <c r="M21" s="275" t="str">
        <f t="shared" si="0"/>
        <v/>
      </c>
      <c r="N21" s="201"/>
    </row>
    <row r="22" spans="1:14" ht="15">
      <c r="A22" s="209">
        <v>14</v>
      </c>
      <c r="B22" s="210"/>
      <c r="C22" s="274"/>
      <c r="D22" s="209"/>
      <c r="E22" s="209"/>
      <c r="F22" s="209"/>
      <c r="G22" s="209"/>
      <c r="H22" s="209"/>
      <c r="I22" s="209"/>
      <c r="J22" s="209"/>
      <c r="K22" s="209"/>
      <c r="L22" s="209"/>
      <c r="M22" s="275" t="str">
        <f t="shared" si="0"/>
        <v/>
      </c>
      <c r="N22" s="201"/>
    </row>
    <row r="23" spans="1:14" ht="15">
      <c r="A23" s="209">
        <v>15</v>
      </c>
      <c r="B23" s="210"/>
      <c r="C23" s="274"/>
      <c r="D23" s="209"/>
      <c r="E23" s="209"/>
      <c r="F23" s="209"/>
      <c r="G23" s="209"/>
      <c r="H23" s="209"/>
      <c r="I23" s="209"/>
      <c r="J23" s="209"/>
      <c r="K23" s="209"/>
      <c r="L23" s="209"/>
      <c r="M23" s="275" t="str">
        <f t="shared" si="0"/>
        <v/>
      </c>
      <c r="N23" s="201"/>
    </row>
    <row r="24" spans="1:14" ht="15">
      <c r="A24" s="209">
        <v>16</v>
      </c>
      <c r="B24" s="210"/>
      <c r="C24" s="274"/>
      <c r="D24" s="209"/>
      <c r="E24" s="209"/>
      <c r="F24" s="209"/>
      <c r="G24" s="209"/>
      <c r="H24" s="209"/>
      <c r="I24" s="209"/>
      <c r="J24" s="209"/>
      <c r="K24" s="209"/>
      <c r="L24" s="209"/>
      <c r="M24" s="275" t="str">
        <f t="shared" si="0"/>
        <v/>
      </c>
      <c r="N24" s="201"/>
    </row>
    <row r="25" spans="1:14" ht="15">
      <c r="A25" s="209">
        <v>17</v>
      </c>
      <c r="B25" s="210"/>
      <c r="C25" s="274"/>
      <c r="D25" s="209"/>
      <c r="E25" s="209"/>
      <c r="F25" s="209"/>
      <c r="G25" s="209"/>
      <c r="H25" s="209"/>
      <c r="I25" s="209"/>
      <c r="J25" s="209"/>
      <c r="K25" s="209"/>
      <c r="L25" s="209"/>
      <c r="M25" s="275" t="str">
        <f t="shared" si="0"/>
        <v/>
      </c>
      <c r="N25" s="201"/>
    </row>
    <row r="26" spans="1:14" ht="15">
      <c r="A26" s="209">
        <v>18</v>
      </c>
      <c r="B26" s="210"/>
      <c r="C26" s="274"/>
      <c r="D26" s="209"/>
      <c r="E26" s="209"/>
      <c r="F26" s="209"/>
      <c r="G26" s="209"/>
      <c r="H26" s="209"/>
      <c r="I26" s="209"/>
      <c r="J26" s="209"/>
      <c r="K26" s="209"/>
      <c r="L26" s="209"/>
      <c r="M26" s="275" t="str">
        <f t="shared" si="0"/>
        <v/>
      </c>
      <c r="N26" s="201"/>
    </row>
    <row r="27" spans="1:14" ht="15">
      <c r="A27" s="209">
        <v>19</v>
      </c>
      <c r="B27" s="210"/>
      <c r="C27" s="274"/>
      <c r="D27" s="209"/>
      <c r="E27" s="209"/>
      <c r="F27" s="209"/>
      <c r="G27" s="209"/>
      <c r="H27" s="209"/>
      <c r="I27" s="209"/>
      <c r="J27" s="209"/>
      <c r="K27" s="209"/>
      <c r="L27" s="209"/>
      <c r="M27" s="275" t="str">
        <f t="shared" si="0"/>
        <v/>
      </c>
      <c r="N27" s="201"/>
    </row>
    <row r="28" spans="1:14" ht="15">
      <c r="A28" s="209">
        <v>20</v>
      </c>
      <c r="B28" s="210"/>
      <c r="C28" s="274"/>
      <c r="D28" s="209"/>
      <c r="E28" s="209"/>
      <c r="F28" s="209"/>
      <c r="G28" s="209"/>
      <c r="H28" s="209"/>
      <c r="I28" s="209"/>
      <c r="J28" s="209"/>
      <c r="K28" s="209"/>
      <c r="L28" s="209"/>
      <c r="M28" s="275" t="str">
        <f t="shared" si="0"/>
        <v/>
      </c>
      <c r="N28" s="201"/>
    </row>
    <row r="29" spans="1:14" ht="15">
      <c r="A29" s="209">
        <v>21</v>
      </c>
      <c r="B29" s="210"/>
      <c r="C29" s="274"/>
      <c r="D29" s="209"/>
      <c r="E29" s="209"/>
      <c r="F29" s="209"/>
      <c r="G29" s="209"/>
      <c r="H29" s="209"/>
      <c r="I29" s="209"/>
      <c r="J29" s="209"/>
      <c r="K29" s="209"/>
      <c r="L29" s="209"/>
      <c r="M29" s="275" t="str">
        <f t="shared" si="0"/>
        <v/>
      </c>
      <c r="N29" s="201"/>
    </row>
    <row r="30" spans="1:14" ht="15">
      <c r="A30" s="209">
        <v>22</v>
      </c>
      <c r="B30" s="210"/>
      <c r="C30" s="274"/>
      <c r="D30" s="209"/>
      <c r="E30" s="209"/>
      <c r="F30" s="209"/>
      <c r="G30" s="209"/>
      <c r="H30" s="209"/>
      <c r="I30" s="209"/>
      <c r="J30" s="209"/>
      <c r="K30" s="209"/>
      <c r="L30" s="209"/>
      <c r="M30" s="275" t="str">
        <f t="shared" si="0"/>
        <v/>
      </c>
      <c r="N30" s="201"/>
    </row>
    <row r="31" spans="1:14" ht="15">
      <c r="A31" s="209">
        <v>23</v>
      </c>
      <c r="B31" s="210"/>
      <c r="C31" s="274"/>
      <c r="D31" s="209"/>
      <c r="E31" s="209"/>
      <c r="F31" s="209"/>
      <c r="G31" s="209"/>
      <c r="H31" s="209"/>
      <c r="I31" s="209"/>
      <c r="J31" s="209"/>
      <c r="K31" s="209"/>
      <c r="L31" s="209"/>
      <c r="M31" s="275" t="str">
        <f t="shared" si="0"/>
        <v/>
      </c>
      <c r="N31" s="201"/>
    </row>
    <row r="32" spans="1:14" ht="15">
      <c r="A32" s="209">
        <v>24</v>
      </c>
      <c r="B32" s="210"/>
      <c r="C32" s="274"/>
      <c r="D32" s="209"/>
      <c r="E32" s="209"/>
      <c r="F32" s="209"/>
      <c r="G32" s="209"/>
      <c r="H32" s="209"/>
      <c r="I32" s="209"/>
      <c r="J32" s="209"/>
      <c r="K32" s="209"/>
      <c r="L32" s="209"/>
      <c r="M32" s="275" t="str">
        <f t="shared" si="0"/>
        <v/>
      </c>
      <c r="N32" s="201"/>
    </row>
    <row r="33" spans="1:14" ht="15">
      <c r="A33" s="276" t="s">
        <v>279</v>
      </c>
      <c r="B33" s="210"/>
      <c r="C33" s="274"/>
      <c r="D33" s="209"/>
      <c r="E33" s="209"/>
      <c r="F33" s="209"/>
      <c r="G33" s="209"/>
      <c r="H33" s="209"/>
      <c r="I33" s="209"/>
      <c r="J33" s="209"/>
      <c r="K33" s="209"/>
      <c r="L33" s="209"/>
      <c r="M33" s="275" t="str">
        <f t="shared" si="0"/>
        <v/>
      </c>
      <c r="N33" s="201"/>
    </row>
    <row r="34" spans="1:14" s="216" customFormat="1"/>
    <row r="37" spans="1:14" s="21" customFormat="1" ht="15">
      <c r="B37" s="211" t="s">
        <v>107</v>
      </c>
    </row>
    <row r="38" spans="1:14" s="21" customFormat="1" ht="15">
      <c r="B38" s="211"/>
    </row>
    <row r="39" spans="1:14" s="21" customFormat="1" ht="15">
      <c r="C39" s="213"/>
      <c r="D39" s="212"/>
      <c r="E39" s="212"/>
      <c r="H39" s="213"/>
      <c r="I39" s="213"/>
      <c r="J39" s="212"/>
      <c r="K39" s="212"/>
      <c r="L39" s="212"/>
    </row>
    <row r="40" spans="1:14" s="21" customFormat="1" ht="15">
      <c r="C40" s="214" t="s">
        <v>269</v>
      </c>
      <c r="D40" s="212"/>
      <c r="E40" s="212"/>
      <c r="H40" s="211" t="s">
        <v>320</v>
      </c>
      <c r="M40" s="212"/>
    </row>
    <row r="41" spans="1:14" s="21" customFormat="1" ht="15">
      <c r="C41" s="214" t="s">
        <v>140</v>
      </c>
      <c r="D41" s="212"/>
      <c r="E41" s="212"/>
      <c r="H41" s="215" t="s">
        <v>270</v>
      </c>
      <c r="M41" s="212"/>
    </row>
    <row r="42" spans="1:14" ht="15">
      <c r="C42" s="214"/>
      <c r="F42" s="215"/>
      <c r="J42" s="217"/>
      <c r="K42" s="217"/>
      <c r="L42" s="217"/>
      <c r="M42" s="217"/>
    </row>
    <row r="43" spans="1:14" ht="15">
      <c r="C43" s="214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1">
        <v>40907</v>
      </c>
      <c r="C2" t="s">
        <v>201</v>
      </c>
      <c r="E2" t="s">
        <v>232</v>
      </c>
      <c r="G2" s="63" t="s">
        <v>238</v>
      </c>
    </row>
    <row r="3" spans="1:7" ht="15">
      <c r="A3" s="61">
        <v>40908</v>
      </c>
      <c r="C3" t="s">
        <v>202</v>
      </c>
      <c r="E3" t="s">
        <v>233</v>
      </c>
      <c r="G3" s="63" t="s">
        <v>239</v>
      </c>
    </row>
    <row r="4" spans="1:7" ht="15">
      <c r="A4" s="61">
        <v>40909</v>
      </c>
      <c r="C4" t="s">
        <v>203</v>
      </c>
      <c r="E4" t="s">
        <v>234</v>
      </c>
      <c r="G4" s="63" t="s">
        <v>240</v>
      </c>
    </row>
    <row r="5" spans="1:7">
      <c r="A5" s="61">
        <v>40910</v>
      </c>
      <c r="C5" t="s">
        <v>204</v>
      </c>
      <c r="E5" t="s">
        <v>235</v>
      </c>
    </row>
    <row r="6" spans="1:7">
      <c r="A6" s="61">
        <v>40911</v>
      </c>
      <c r="C6" t="s">
        <v>205</v>
      </c>
    </row>
    <row r="7" spans="1:7">
      <c r="A7" s="61">
        <v>40912</v>
      </c>
      <c r="C7" t="s">
        <v>206</v>
      </c>
    </row>
    <row r="8" spans="1:7">
      <c r="A8" s="61">
        <v>40913</v>
      </c>
      <c r="C8" t="s">
        <v>207</v>
      </c>
    </row>
    <row r="9" spans="1:7">
      <c r="A9" s="61">
        <v>40914</v>
      </c>
      <c r="C9" t="s">
        <v>208</v>
      </c>
    </row>
    <row r="10" spans="1:7">
      <c r="A10" s="61">
        <v>40915</v>
      </c>
      <c r="C10" t="s">
        <v>209</v>
      </c>
    </row>
    <row r="11" spans="1:7">
      <c r="A11" s="61">
        <v>40916</v>
      </c>
      <c r="C11" t="s">
        <v>210</v>
      </c>
    </row>
    <row r="12" spans="1:7">
      <c r="A12" s="61">
        <v>40917</v>
      </c>
      <c r="C12" t="s">
        <v>211</v>
      </c>
    </row>
    <row r="13" spans="1:7">
      <c r="A13" s="61">
        <v>40918</v>
      </c>
      <c r="C13" t="s">
        <v>212</v>
      </c>
    </row>
    <row r="14" spans="1:7">
      <c r="A14" s="61">
        <v>40919</v>
      </c>
      <c r="C14" t="s">
        <v>213</v>
      </c>
    </row>
    <row r="15" spans="1:7">
      <c r="A15" s="61">
        <v>40920</v>
      </c>
      <c r="C15" t="s">
        <v>214</v>
      </c>
    </row>
    <row r="16" spans="1:7">
      <c r="A16" s="61">
        <v>40921</v>
      </c>
      <c r="C16" t="s">
        <v>215</v>
      </c>
    </row>
    <row r="17" spans="1:3">
      <c r="A17" s="61">
        <v>40922</v>
      </c>
      <c r="C17" t="s">
        <v>216</v>
      </c>
    </row>
    <row r="18" spans="1:3">
      <c r="A18" s="61">
        <v>40923</v>
      </c>
      <c r="C18" t="s">
        <v>217</v>
      </c>
    </row>
    <row r="19" spans="1:3">
      <c r="A19" s="61">
        <v>40924</v>
      </c>
      <c r="C19" t="s">
        <v>218</v>
      </c>
    </row>
    <row r="20" spans="1:3">
      <c r="A20" s="61">
        <v>40925</v>
      </c>
      <c r="C20" t="s">
        <v>219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19</vt:i4>
      </vt:variant>
    </vt:vector>
  </HeadingPairs>
  <TitlesOfParts>
    <vt:vector size="49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2012-08-17T14:08:30Z</cp:lastPrinted>
  <dcterms:created xsi:type="dcterms:W3CDTF">2011-12-27T13:20:18Z</dcterms:created>
  <dcterms:modified xsi:type="dcterms:W3CDTF">2016-01-25T08:34:00Z</dcterms:modified>
</cp:coreProperties>
</file>