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8" r:id="rId9"/>
    <sheet name="ფორმა N5.1" sheetId="27" r:id="rId10"/>
    <sheet name="ფორმა N6" sheetId="5" r:id="rId11"/>
    <sheet name="ფორმა N6.1" sheetId="28" r:id="rId12"/>
    <sheet name="ფორმა N7" sheetId="12" r:id="rId13"/>
    <sheet name="ფორმა N8" sheetId="9" r:id="rId14"/>
    <sheet name="ფორმა N 8.1" sheetId="18" r:id="rId15"/>
    <sheet name="ფორმა N9" sheetId="10" r:id="rId16"/>
    <sheet name="ფორმა N9.1" sheetId="16" r:id="rId17"/>
    <sheet name="ფორმა N9.2" sheetId="17" r:id="rId18"/>
    <sheet name="ფორმა 9.3" sheetId="25" r:id="rId19"/>
    <sheet name="ფორმა 9.4" sheetId="33" r:id="rId20"/>
    <sheet name="ფორმა 9.5" sheetId="32" r:id="rId21"/>
    <sheet name="ფორმა 9.6" sheetId="39" r:id="rId22"/>
    <sheet name="ფორმა N 9.7" sheetId="35" r:id="rId23"/>
    <sheet name="ფორმა N9.7.1" sheetId="41" r:id="rId24"/>
    <sheet name="Validation" sheetId="13" state="veryHidden" r:id="rId25"/>
  </sheets>
  <externalReferences>
    <externalReference r:id="rId26"/>
    <externalReference r:id="rId27"/>
  </externalReferences>
  <definedNames>
    <definedName name="_xlnm._FilterDatabase" localSheetId="0" hidden="1">'ფორმა N1'!$A$11:$L$11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N4.1'!$B$9:$D$23</definedName>
    <definedName name="_xlnm._FilterDatabase" localSheetId="8" hidden="1">'ფორმა N5'!$A$8:$D$11</definedName>
    <definedName name="_xlnm._FilterDatabase" localSheetId="9" hidden="1">'ფორმა N5.1'!$B$9:$D$24</definedName>
    <definedName name="_xlnm._FilterDatabase" localSheetId="10" hidden="1">'ფორმა N6'!$A$9:$D$14</definedName>
    <definedName name="_xlnm._FilterDatabase" localSheetId="11" hidden="1">'ფორმა N6.1'!$B$9:$D$16</definedName>
    <definedName name="Date" localSheetId="7">#REF!</definedName>
    <definedName name="Date" localSheetId="18">#REF!</definedName>
    <definedName name="Date" localSheetId="21">#REF!</definedName>
    <definedName name="Date" localSheetId="22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1">#REF!</definedName>
    <definedName name="Date" localSheetId="23">#REF!</definedName>
    <definedName name="Date">#REF!</definedName>
    <definedName name="_xlnm.Print_Area" localSheetId="5">'ფორმა 4.2'!$A$1:$I$18</definedName>
    <definedName name="_xlnm.Print_Area" localSheetId="7">'ფორმა 4.4'!$A$1:$H$46</definedName>
    <definedName name="_xlnm.Print_Area" localSheetId="20">'ფორმა 9.5'!$A$1:$L$35</definedName>
    <definedName name="_xlnm.Print_Area" localSheetId="21">'ფორმა 9.6'!$A$1:$I$35</definedName>
    <definedName name="_xlnm.Print_Area" localSheetId="14">'ფორმა N 8.1'!$A$1:$H$51</definedName>
    <definedName name="_xlnm.Print_Area" localSheetId="22">'ფორმა N 9.7'!$A$1:$I$48</definedName>
    <definedName name="_xlnm.Print_Area" localSheetId="0">'ფორმა N1'!$A$1:$L$35</definedName>
    <definedName name="_xlnm.Print_Area" localSheetId="1">'ფორმა N2'!$A$1:$E$39</definedName>
    <definedName name="_xlnm.Print_Area" localSheetId="2">'ფორმა N3'!$A$1:$E$42</definedName>
    <definedName name="_xlnm.Print_Area" localSheetId="3">'ფორმა N4'!$A$1:$E$87</definedName>
    <definedName name="_xlnm.Print_Area" localSheetId="4">'ფორმა N4.1'!$A$1:$E$38</definedName>
    <definedName name="_xlnm.Print_Area" localSheetId="8">'ფორმა N5'!$A$1:$D$88</definedName>
    <definedName name="_xlnm.Print_Area" localSheetId="10">'ფორმა N6'!$A$1:$D$32</definedName>
    <definedName name="_xlnm.Print_Area" localSheetId="12">'ფორმა N7'!$A$1:$E$90</definedName>
    <definedName name="_xlnm.Print_Area" localSheetId="15">'ფორმა N9'!$A$1:$K$52</definedName>
    <definedName name="_xlnm.Print_Area" localSheetId="16">'ფორმა N9.1'!$A$1:$I$35</definedName>
    <definedName name="_xlnm.Print_Area" localSheetId="17">'ფორმა N9.2'!$A$1:$J$36</definedName>
    <definedName name="_xlnm.Print_Area" localSheetId="23">'ფორმა N9.7.1'!$A$1:$N$42</definedName>
  </definedNames>
  <calcPr calcId="144525" calcMode="manual"/>
</workbook>
</file>

<file path=xl/calcChain.xml><?xml version="1.0" encoding="utf-8"?>
<calcChain xmlns="http://schemas.openxmlformats.org/spreadsheetml/2006/main">
  <c r="D11" i="12" l="1"/>
  <c r="D10" i="12" s="1"/>
  <c r="D28" i="12"/>
  <c r="D34" i="12"/>
  <c r="G9" i="10"/>
  <c r="J14" i="10"/>
  <c r="J9" i="10" s="1"/>
  <c r="J16" i="10"/>
  <c r="I10" i="9"/>
  <c r="C64" i="12"/>
  <c r="C45" i="12"/>
  <c r="C34" i="12"/>
  <c r="C11" i="12"/>
  <c r="C10" i="12" s="1"/>
  <c r="C44" i="12" l="1"/>
  <c r="D12" i="40"/>
  <c r="I9" i="29"/>
  <c r="I74" i="40" l="1"/>
  <c r="I9" i="35" l="1"/>
  <c r="D18" i="3" l="1"/>
  <c r="I38" i="35" l="1"/>
  <c r="C10" i="10"/>
  <c r="C14" i="10"/>
  <c r="D75" i="8" l="1"/>
  <c r="C75" i="8"/>
  <c r="D26" i="7" l="1"/>
  <c r="C26" i="7"/>
  <c r="D26" i="3"/>
  <c r="D17" i="28" l="1"/>
  <c r="C17" i="28"/>
  <c r="C18" i="7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25" i="7" l="1"/>
  <c r="C25" i="7"/>
  <c r="D18" i="7"/>
  <c r="D15" i="7"/>
  <c r="C15" i="7"/>
  <c r="D12" i="7"/>
  <c r="C12" i="7"/>
  <c r="C10" i="7" s="1"/>
  <c r="D10" i="7" l="1"/>
  <c r="D9" i="7" s="1"/>
  <c r="C9" i="7"/>
  <c r="D74" i="40"/>
  <c r="D54" i="40"/>
  <c r="C54" i="40"/>
  <c r="D15" i="40"/>
  <c r="C12" i="40"/>
  <c r="A7" i="40"/>
  <c r="A6" i="40"/>
  <c r="C15" i="40" l="1"/>
  <c r="C11" i="40" s="1"/>
  <c r="D11" i="40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A4" i="33" l="1"/>
  <c r="A4" i="32"/>
  <c r="A4" i="30" l="1"/>
  <c r="A4" i="29"/>
  <c r="A5" i="28" l="1"/>
  <c r="D57" i="8"/>
  <c r="D25" i="27"/>
  <c r="C25" i="27"/>
  <c r="A5" i="27"/>
  <c r="D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D52" i="8" l="1"/>
  <c r="C52" i="8"/>
  <c r="H10" i="10" l="1"/>
  <c r="H9" i="10" s="1"/>
  <c r="D64" i="12" l="1"/>
  <c r="A4" i="17" l="1"/>
  <c r="A4" i="16"/>
  <c r="A4" i="10"/>
  <c r="A4" i="9"/>
  <c r="A4" i="12"/>
  <c r="A5" i="5"/>
  <c r="A4" i="8"/>
  <c r="A4" i="7"/>
  <c r="J24" i="10" l="1"/>
  <c r="I24" i="10"/>
  <c r="G24" i="10"/>
  <c r="F24" i="10"/>
  <c r="E24" i="10"/>
  <c r="D24" i="10"/>
  <c r="C24" i="10"/>
  <c r="B24" i="10"/>
  <c r="D71" i="8" l="1"/>
  <c r="C71" i="8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0" i="10"/>
  <c r="E39" i="10"/>
  <c r="E36" i="10" s="1"/>
  <c r="E32" i="10"/>
  <c r="E19" i="10"/>
  <c r="E17" i="10" s="1"/>
  <c r="E10" i="10"/>
  <c r="C39" i="10"/>
  <c r="C36" i="10" s="1"/>
  <c r="C32" i="10"/>
  <c r="C19" i="10"/>
  <c r="C17" i="10" s="1"/>
  <c r="C9" i="10" s="1"/>
  <c r="E9" i="10" l="1"/>
  <c r="I9" i="10"/>
  <c r="D45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F14" i="10"/>
  <c r="D14" i="10"/>
  <c r="B14" i="10"/>
  <c r="J10" i="10"/>
  <c r="F10" i="10"/>
  <c r="D10" i="10"/>
  <c r="B10" i="10"/>
  <c r="D17" i="5"/>
  <c r="C17" i="5"/>
  <c r="D14" i="5"/>
  <c r="C14" i="5"/>
  <c r="D11" i="5"/>
  <c r="D10" i="5" s="1"/>
  <c r="C11" i="5"/>
  <c r="C18" i="3"/>
  <c r="D15" i="3"/>
  <c r="C15" i="3"/>
  <c r="C10" i="5" l="1"/>
  <c r="B9" i="10"/>
  <c r="D44" i="12"/>
  <c r="D25" i="3"/>
  <c r="D9" i="10"/>
  <c r="F9" i="10"/>
</calcChain>
</file>

<file path=xl/sharedStrings.xml><?xml version="1.0" encoding="utf-8"?>
<sst xmlns="http://schemas.openxmlformats.org/spreadsheetml/2006/main" count="979" uniqueCount="499">
  <si>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</si>
  <si>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</si>
  <si>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</si>
  <si>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</si>
  <si>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</si>
  <si>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</si>
  <si>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</si>
  <si>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</si>
  <si>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</si>
  <si>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</si>
  <si>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</si>
  <si>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</si>
  <si>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</si>
  <si>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</si>
  <si>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</si>
  <si>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</si>
  <si>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</si>
  <si>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</si>
  <si>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</si>
  <si>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</si>
  <si>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</si>
  <si>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</si>
  <si>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</si>
  <si>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</si>
  <si>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</si>
  <si>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</si>
  <si>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</si>
  <si>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</si>
  <si>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</si>
  <si>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</si>
  <si>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</si>
  <si>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</si>
  <si>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</si>
  <si>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</si>
  <si>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</si>
  <si>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</si>
  <si>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</si>
  <si>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</si>
  <si>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</si>
  <si>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</si>
  <si>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</si>
  <si>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</si>
  <si>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</si>
  <si>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</si>
  <si>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</si>
  <si>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</si>
  <si>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</si>
  <si>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</si>
  <si>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</si>
  <si>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</si>
  <si>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</si>
  <si>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</si>
  <si>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</si>
  <si>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</si>
  <si>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</si>
  <si>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</si>
  <si>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</si>
  <si>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</si>
  <si>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</si>
  <si>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</si>
  <si>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</si>
  <si>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</si>
  <si>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</si>
  <si>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</si>
  <si>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</si>
  <si>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</si>
  <si>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</si>
  <si>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</si>
  <si>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</si>
  <si>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</si>
  <si>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</si>
  <si>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</si>
  <si>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</si>
  <si>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</si>
  <si>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</si>
  <si>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</si>
  <si>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</si>
  <si>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</si>
  <si>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</si>
  <si>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</si>
  <si>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</si>
  <si>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</si>
  <si>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</si>
  <si>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</si>
  <si>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</si>
  <si>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</si>
  <si>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</si>
  <si>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</si>
  <si>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</si>
  <si>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</si>
  <si>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</si>
  <si>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</si>
  <si>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</si>
  <si>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</si>
  <si>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</si>
  <si>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</si>
  <si>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</si>
  <si>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</si>
  <si>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</si>
  <si>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</si>
  <si>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</si>
  <si>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</si>
  <si>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</si>
  <si>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</si>
  <si>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</si>
  <si>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</si>
  <si>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</si>
  <si>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</si>
  <si>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</si>
  <si>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</si>
  <si>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</si>
  <si>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</si>
  <si>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</si>
  <si>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</si>
  <si>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</si>
  <si>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</si>
  <si>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</si>
  <si>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</si>
  <si>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</si>
  <si>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</si>
  <si>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</si>
  <si>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</si>
  <si>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</si>
  <si>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</si>
  <si>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</si>
  <si>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</si>
  <si>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</si>
  <si>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</si>
  <si>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</si>
  <si>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</si>
  <si>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</si>
  <si>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</si>
  <si>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</si>
  <si>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</si>
  <si>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</si>
  <si>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</si>
  <si>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</si>
  <si>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</si>
  <si>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</si>
  <si>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</si>
  <si>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</si>
  <si>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</si>
  <si>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</si>
  <si>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</si>
  <si>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</si>
  <si>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</si>
  <si>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</si>
  <si>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</si>
  <si>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</si>
  <si>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</si>
  <si>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</si>
  <si>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</si>
  <si>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</si>
  <si>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</si>
  <si>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</si>
  <si>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</si>
  <si>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</si>
  <si>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</si>
  <si>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</si>
  <si>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</si>
  <si>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</si>
  <si>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</si>
  <si>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</si>
  <si>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</si>
  <si>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</si>
  <si>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</si>
  <si>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</si>
  <si>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</si>
  <si>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</si>
  <si>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</si>
  <si>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</si>
  <si>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</si>
  <si>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</si>
  <si>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</si>
  <si>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</si>
  <si>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</si>
  <si>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</si>
  <si>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</si>
  <si>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</si>
  <si>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</si>
  <si>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</si>
  <si>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</si>
  <si>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</si>
  <si>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</si>
  <si>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</si>
  <si>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</si>
  <si>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</si>
  <si>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</si>
  <si>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</si>
  <si>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</si>
  <si>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</si>
  <si>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</si>
  <si>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</si>
  <si>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</si>
  <si>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</si>
  <si>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</si>
  <si>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</si>
  <si>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</si>
  <si>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</si>
  <si>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</si>
  <si>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</si>
  <si>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</si>
  <si>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</si>
  <si>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</si>
  <si>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</si>
  <si>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</si>
  <si>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</si>
  <si>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</si>
  <si>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</si>
  <si>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</si>
  <si>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</si>
  <si>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</si>
  <si>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</si>
  <si>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</si>
  <si>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</si>
  <si>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</si>
  <si>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</si>
  <si>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</si>
  <si>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</si>
  <si>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</si>
  <si>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</si>
  <si>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</si>
  <si>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</si>
  <si>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</si>
  <si>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</si>
  <si>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</si>
  <si>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</si>
  <si>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</si>
  <si>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</si>
  <si>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</si>
  <si>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</si>
  <si>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</si>
  <si>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</si>
  <si>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</si>
  <si>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</si>
  <si>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</si>
  <si>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</si>
  <si>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</si>
  <si>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</si>
  <si>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</si>
  <si>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</si>
  <si>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</si>
  <si>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</si>
  <si>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</si>
  <si>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</si>
  <si>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</si>
  <si>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</si>
  <si>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</si>
  <si>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</si>
  <si>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</si>
  <si>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</si>
  <si>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</si>
  <si>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</si>
  <si>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</si>
  <si>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</si>
  <si>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</si>
  <si>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</si>
  <si>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</si>
  <si>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</si>
  <si>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</si>
  <si>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</si>
  <si>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</si>
  <si>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</si>
  <si>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</si>
  <si>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</si>
  <si>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</si>
  <si>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</si>
  <si>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</si>
  <si>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</si>
  <si>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</si>
  <si>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</si>
  <si>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</si>
  <si>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</si>
  <si>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</si>
  <si>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</si>
  <si>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</si>
  <si>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</si>
  <si>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 xml:space="preserve"> 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</si>
  <si>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</si>
  <si>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</si>
  <si>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</si>
  <si>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</si>
  <si>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</si>
  <si>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</si>
  <si>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</si>
  <si>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</si>
  <si>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</si>
  <si>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</si>
  <si>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</si>
  <si>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</si>
  <si>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</si>
  <si>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</si>
  <si>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</si>
  <si>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</si>
  <si>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</si>
  <si>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</si>
  <si>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</si>
  <si>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</si>
  <si>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</si>
  <si>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</si>
  <si>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</si>
  <si>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</si>
  <si>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</si>
  <si>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</si>
  <si>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</si>
  <si>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</si>
  <si>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</si>
  <si>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</si>
  <si>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</si>
  <si>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</si>
  <si>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</si>
  <si>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</si>
  <si>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</si>
  <si>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</si>
  <si>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</si>
  <si>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</si>
  <si>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</si>
  <si>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</si>
  <si>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</si>
  <si>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</si>
  <si>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</si>
  <si>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</si>
  <si>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</si>
  <si>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</si>
  <si>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</si>
  <si>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</si>
  <si>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</si>
  <si>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</si>
  <si>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</si>
  <si>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</si>
  <si>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</si>
  <si>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</si>
  <si>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</si>
  <si>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</si>
  <si>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</si>
  <si>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</si>
  <si>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</si>
  <si>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</si>
  <si>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</si>
  <si>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</si>
  <si>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</si>
  <si>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</si>
  <si>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</si>
  <si>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</si>
  <si>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</si>
  <si>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</si>
  <si>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</si>
  <si>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</si>
  <si>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</si>
  <si>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</si>
  <si>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</si>
  <si>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</si>
  <si>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</si>
  <si>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</si>
  <si>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</si>
  <si>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</si>
  <si>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</si>
  <si>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</si>
  <si>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</si>
  <si>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</si>
  <si>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</si>
  <si>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</si>
  <si>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</si>
  <si>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</si>
  <si>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</si>
  <si>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</si>
  <si>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</si>
  <si>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</si>
  <si>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</si>
  <si>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</si>
  <si>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</si>
  <si>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</si>
  <si>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</si>
  <si>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</si>
  <si>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</si>
  <si>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</si>
  <si>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</si>
  <si>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</si>
  <si>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</si>
  <si>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</si>
  <si>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</si>
  <si>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</si>
  <si>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</si>
  <si>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</si>
  <si>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</si>
  <si>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</si>
  <si>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</si>
  <si>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</si>
  <si>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</si>
  <si>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</si>
  <si>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</si>
  <si>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</si>
  <si>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</si>
  <si>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</si>
  <si>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</si>
  <si>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</si>
  <si>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</si>
  <si>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</si>
  <si>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</si>
  <si>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</si>
  <si>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</si>
  <si>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</si>
  <si>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</si>
  <si>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</si>
  <si>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</si>
  <si>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</si>
  <si>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</si>
  <si>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</si>
  <si>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</si>
  <si>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</si>
  <si>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</si>
  <si>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</si>
  <si>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</si>
  <si>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</si>
  <si>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</si>
  <si>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</si>
  <si>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</si>
  <si>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</si>
  <si>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</si>
  <si>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</si>
  <si>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</si>
  <si>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</si>
  <si>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</si>
  <si>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</si>
  <si>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</si>
  <si>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</si>
  <si>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</si>
  <si>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</si>
  <si>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</si>
  <si>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</si>
  <si>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</si>
  <si>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</si>
  <si>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</si>
  <si>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</si>
  <si>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</si>
  <si>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</si>
  <si>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</si>
  <si>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</si>
  <si>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</si>
  <si>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</si>
  <si>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</si>
  <si>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</si>
  <si>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</si>
  <si>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</si>
  <si>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</si>
  <si>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</si>
  <si>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</si>
  <si>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</si>
  <si>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</si>
  <si>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</si>
  <si>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</si>
  <si>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</si>
  <si>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</si>
  <si>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</si>
  <si>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</si>
  <si>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</si>
  <si>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</si>
  <si>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</si>
  <si>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</si>
  <si>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</si>
  <si>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 xml:space="preserve"> სსიპ "საარჩევნო სისტემების განვითარების, რეფორმებისა და სწავლების  ცენტრიდან" მიღებული  სახსრებით გაწეული ხარჯები</t>
  </si>
  <si>
    <t>რეგიონალური პროექტების დაფინანსების ხარჯები</t>
  </si>
  <si>
    <t>კონფერენციების  ხარჯები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</si>
  <si>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</si>
  <si>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</si>
  <si>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</si>
  <si>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</si>
  <si>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</si>
  <si>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</si>
  <si>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</si>
  <si>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</si>
  <si>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</si>
  <si>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</si>
  <si>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</si>
  <si>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</si>
  <si>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</si>
  <si>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</si>
  <si>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</si>
  <si>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იჯარა</t>
  </si>
  <si>
    <t>პოლიტიკური პარტია "დემოკრატიული მოძრაობა – ერთიანი საქართველო"</t>
  </si>
  <si>
    <t>თიბისი</t>
  </si>
  <si>
    <t>GE07TB1113336080100005</t>
  </si>
  <si>
    <t>GEL</t>
  </si>
  <si>
    <t>ცირა   შენგლია</t>
  </si>
  <si>
    <t>შპს "ექსპოგრაფი"</t>
  </si>
  <si>
    <t>ბანერი</t>
  </si>
  <si>
    <t>ორმოცაძე დავით</t>
  </si>
  <si>
    <t>თუმანიშვილი მარინა</t>
  </si>
  <si>
    <t>სხვა ფულადი შემოსავლები (არასწორად ჩარიცხული თანხების უკან დაბრუნება)</t>
  </si>
  <si>
    <t>კომენტარი:</t>
  </si>
  <si>
    <t>ნანა</t>
  </si>
  <si>
    <t xml:space="preserve"> ბარნაბიშვილი</t>
  </si>
  <si>
    <t>13001011933</t>
  </si>
  <si>
    <t>ზენორმატიული მივლინებაა 1605 ლარი და გადახდილია საშემოსავლო 401.25 ლარი.</t>
  </si>
  <si>
    <t>სხვადასხვა ხარჯები(ამორტიზაცია)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</si>
  <si>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</si>
  <si>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</si>
  <si>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პასუხისმგებელი პირი)</t>
  </si>
  <si>
    <t>01.01.2015-31.12.2015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</si>
</sst>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,000.00"/>
    <numFmt numFmtId="165" formatCode="0,000.00"/>
    <numFmt numFmtId="166" formatCode="0,000,000.00"/>
    <numFmt numFmtId="167" formatCode="dd/mm/yy;@"/>
  </numFmts>
  <fonts count="33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1"/>
      <color theme="1"/>
      <name val="Arial Unicode MS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7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44">
    <xf numFmtId="0" fontId="0" fillId="0" borderId="0" xfId="0"/>
    <xf numFmtId="0" fontId="13" fillId="0" borderId="0" xfId="0" applyFont="1" applyProtection="1"/>
    <xf numFmtId="0" fontId="13" fillId="0" borderId="0" xfId="0" applyFont="1" applyProtection="1">
      <protection locked="0"/>
    </xf>
    <xf numFmtId="0" fontId="13" fillId="0" borderId="0" xfId="1" applyFont="1" applyAlignment="1" applyProtection="1">
      <alignment horizontal="center" vertical="center"/>
      <protection locked="0"/>
    </xf>
    <xf numFmtId="3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1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3" fillId="0" borderId="1" xfId="0" applyFont="1" applyBorder="1" applyProtection="1">
      <protection locked="0"/>
    </xf>
    <xf numFmtId="0" fontId="19" fillId="0" borderId="0" xfId="1" applyFont="1" applyAlignment="1" applyProtection="1">
      <alignment horizontal="center" vertical="center" wrapText="1"/>
      <protection locked="0"/>
    </xf>
    <xf numFmtId="0" fontId="13" fillId="0" borderId="0" xfId="1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right"/>
      <protection locked="0"/>
    </xf>
    <xf numFmtId="0" fontId="13" fillId="0" borderId="0" xfId="0" applyFont="1" applyBorder="1" applyProtection="1">
      <protection locked="0"/>
    </xf>
    <xf numFmtId="0" fontId="18" fillId="2" borderId="1" xfId="1" applyFont="1" applyFill="1" applyBorder="1" applyAlignment="1" applyProtection="1">
      <alignment horizontal="left" vertical="center" wrapTex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3" fillId="2" borderId="1" xfId="1" applyFont="1" applyFill="1" applyBorder="1" applyAlignment="1" applyProtection="1">
      <alignment horizontal="left" vertical="center" wrapText="1" indent="1"/>
    </xf>
    <xf numFmtId="0" fontId="13" fillId="2" borderId="1" xfId="1" applyFont="1" applyFill="1" applyBorder="1" applyAlignment="1" applyProtection="1">
      <alignment horizontal="left" vertical="center" wrapText="1" indent="2"/>
    </xf>
    <xf numFmtId="0" fontId="13" fillId="2" borderId="1" xfId="1" applyFont="1" applyFill="1" applyBorder="1" applyAlignment="1" applyProtection="1">
      <alignment horizontal="left" vertical="center" wrapText="1" indent="3"/>
    </xf>
    <xf numFmtId="0" fontId="13" fillId="2" borderId="1" xfId="1" applyFont="1" applyFill="1" applyBorder="1" applyAlignment="1" applyProtection="1">
      <alignment horizontal="left" vertical="center" wrapText="1" indent="4"/>
    </xf>
    <xf numFmtId="0" fontId="13" fillId="0" borderId="0" xfId="3" applyFont="1" applyAlignment="1" applyProtection="1">
      <alignment horizontal="center" vertical="center"/>
      <protection locked="0"/>
    </xf>
    <xf numFmtId="0" fontId="14" fillId="0" borderId="0" xfId="3" applyFont="1" applyAlignment="1" applyProtection="1">
      <alignment horizontal="center" vertical="center"/>
      <protection locked="0"/>
    </xf>
    <xf numFmtId="0" fontId="13" fillId="0" borderId="0" xfId="3" applyFont="1" applyProtection="1">
      <protection locked="0"/>
    </xf>
    <xf numFmtId="0" fontId="0" fillId="0" borderId="0" xfId="0" applyProtection="1">
      <protection locked="0"/>
    </xf>
    <xf numFmtId="0" fontId="15" fillId="0" borderId="0" xfId="4" applyFont="1" applyAlignment="1" applyProtection="1">
      <alignment vertical="center" wrapText="1"/>
      <protection locked="0"/>
    </xf>
    <xf numFmtId="0" fontId="16" fillId="0" borderId="0" xfId="4" applyFont="1" applyProtection="1">
      <protection locked="0"/>
    </xf>
    <xf numFmtId="0" fontId="15" fillId="0" borderId="1" xfId="4" applyFont="1" applyBorder="1" applyAlignment="1" applyProtection="1">
      <alignment vertical="center" wrapText="1"/>
      <protection locked="0"/>
    </xf>
    <xf numFmtId="0" fontId="13" fillId="0" borderId="0" xfId="0" applyFont="1" applyFill="1" applyProtection="1">
      <protection locked="0"/>
    </xf>
    <xf numFmtId="0" fontId="21" fillId="0" borderId="6" xfId="2" applyFont="1" applyFill="1" applyBorder="1" applyAlignment="1" applyProtection="1">
      <alignment horizontal="right" vertical="top" wrapText="1"/>
      <protection locked="0"/>
    </xf>
    <xf numFmtId="0" fontId="13" fillId="0" borderId="0" xfId="0" applyFont="1" applyFill="1" applyBorder="1" applyAlignment="1" applyProtection="1">
      <alignment horizontal="left" wrapText="1"/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 indent="1"/>
      <protection locked="0"/>
    </xf>
    <xf numFmtId="0" fontId="18" fillId="0" borderId="0" xfId="0" applyFont="1" applyFill="1" applyBorder="1" applyAlignment="1" applyProtection="1">
      <alignment horizontal="left" vertical="center" indent="1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3" fontId="1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3" fillId="2" borderId="1" xfId="1" applyNumberFormat="1" applyFont="1" applyFill="1" applyBorder="1" applyAlignment="1" applyProtection="1">
      <alignment horizontal="right" vertical="center"/>
      <protection locked="0"/>
    </xf>
    <xf numFmtId="0" fontId="13" fillId="0" borderId="1" xfId="2" applyFont="1" applyFill="1" applyBorder="1" applyAlignment="1" applyProtection="1">
      <alignment horizontal="right" vertical="top"/>
      <protection locked="0"/>
    </xf>
    <xf numFmtId="165" fontId="13" fillId="0" borderId="1" xfId="2" applyNumberFormat="1" applyFont="1" applyFill="1" applyBorder="1" applyAlignment="1" applyProtection="1">
      <alignment horizontal="right" vertical="center"/>
      <protection locked="0"/>
    </xf>
    <xf numFmtId="166" fontId="13" fillId="0" borderId="1" xfId="2" applyNumberFormat="1" applyFont="1" applyFill="1" applyBorder="1" applyAlignment="1" applyProtection="1">
      <alignment horizontal="right" vertical="center"/>
      <protection locked="0"/>
    </xf>
    <xf numFmtId="4" fontId="13" fillId="0" borderId="1" xfId="2" applyNumberFormat="1" applyFont="1" applyFill="1" applyBorder="1" applyAlignment="1" applyProtection="1">
      <alignment horizontal="right" vertical="center"/>
      <protection locked="0"/>
    </xf>
    <xf numFmtId="164" fontId="13" fillId="0" borderId="1" xfId="2" applyNumberFormat="1" applyFont="1" applyFill="1" applyBorder="1" applyAlignment="1" applyProtection="1">
      <alignment horizontal="right" vertical="center"/>
      <protection locked="0"/>
    </xf>
    <xf numFmtId="0" fontId="13" fillId="0" borderId="4" xfId="3" applyFont="1" applyFill="1" applyBorder="1" applyAlignment="1" applyProtection="1">
      <alignment horizontal="right"/>
      <protection locked="0"/>
    </xf>
    <xf numFmtId="0" fontId="13" fillId="0" borderId="4" xfId="3" applyFont="1" applyBorder="1" applyAlignment="1" applyProtection="1">
      <alignment horizontal="right"/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1" xfId="2" applyFont="1" applyFill="1" applyBorder="1" applyAlignment="1" applyProtection="1">
      <alignment horizontal="left" vertical="top" indent="1"/>
    </xf>
    <xf numFmtId="0" fontId="13" fillId="0" borderId="1" xfId="2" applyFont="1" applyFill="1" applyBorder="1" applyAlignment="1" applyProtection="1">
      <alignment horizontal="left" vertical="center" wrapText="1" indent="2"/>
    </xf>
    <xf numFmtId="0" fontId="18" fillId="2" borderId="5" xfId="1" applyFont="1" applyFill="1" applyBorder="1" applyAlignment="1" applyProtection="1">
      <alignment horizontal="left" vertical="center" wrapText="1"/>
    </xf>
    <xf numFmtId="0" fontId="13" fillId="0" borderId="5" xfId="3" applyFont="1" applyBorder="1" applyAlignment="1" applyProtection="1">
      <alignment horizontal="left" vertical="center" indent="1"/>
    </xf>
    <xf numFmtId="0" fontId="18" fillId="0" borderId="0" xfId="0" applyFont="1" applyFill="1" applyBorder="1" applyAlignment="1" applyProtection="1">
      <alignment horizontal="center" wrapText="1"/>
    </xf>
    <xf numFmtId="0" fontId="18" fillId="0" borderId="0" xfId="0" applyFont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 indent="1"/>
    </xf>
    <xf numFmtId="0" fontId="13" fillId="0" borderId="1" xfId="0" applyFont="1" applyBorder="1" applyAlignment="1" applyProtection="1">
      <alignment wrapText="1"/>
    </xf>
    <xf numFmtId="0" fontId="18" fillId="0" borderId="1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left" wrapText="1"/>
    </xf>
    <xf numFmtId="0" fontId="1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vertical="center" indent="1"/>
    </xf>
    <xf numFmtId="0" fontId="13" fillId="0" borderId="0" xfId="0" applyFont="1" applyFill="1" applyProtection="1"/>
    <xf numFmtId="0" fontId="17" fillId="0" borderId="1" xfId="4" applyFont="1" applyBorder="1" applyAlignment="1" applyProtection="1">
      <alignment vertical="center" wrapText="1"/>
    </xf>
    <xf numFmtId="0" fontId="15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3" fillId="0" borderId="2" xfId="5" applyFont="1" applyBorder="1" applyAlignment="1" applyProtection="1">
      <alignment wrapText="1"/>
      <protection locked="0"/>
    </xf>
    <xf numFmtId="0" fontId="15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6" fillId="0" borderId="0" xfId="4" applyFont="1" applyBorder="1" applyProtection="1">
      <protection locked="0"/>
    </xf>
    <xf numFmtId="0" fontId="12" fillId="0" borderId="0" xfId="0" applyFont="1"/>
    <xf numFmtId="0" fontId="13" fillId="0" borderId="0" xfId="1" applyFont="1" applyBorder="1" applyAlignment="1" applyProtection="1">
      <alignment vertical="center"/>
      <protection locked="0"/>
    </xf>
    <xf numFmtId="0" fontId="15" fillId="0" borderId="1" xfId="4" applyFont="1" applyBorder="1" applyAlignment="1" applyProtection="1">
      <alignment horizontal="center" vertical="center" wrapText="1"/>
      <protection locked="0"/>
    </xf>
    <xf numFmtId="3" fontId="13" fillId="0" borderId="0" xfId="1" applyNumberFormat="1" applyFont="1" applyAlignment="1" applyProtection="1">
      <alignment horizontal="center" vertical="center" wrapText="1"/>
      <protection locked="0"/>
    </xf>
    <xf numFmtId="0" fontId="18" fillId="0" borderId="0" xfId="0" applyFont="1" applyProtection="1">
      <protection locked="0"/>
    </xf>
    <xf numFmtId="0" fontId="13" fillId="0" borderId="3" xfId="0" applyFont="1" applyBorder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8" fillId="5" borderId="0" xfId="0" applyFont="1" applyFill="1" applyProtection="1"/>
    <xf numFmtId="0" fontId="13" fillId="5" borderId="0" xfId="1" applyFont="1" applyFill="1" applyBorder="1" applyAlignment="1" applyProtection="1">
      <alignment horizontal="center" vertical="center"/>
    </xf>
    <xf numFmtId="0" fontId="13" fillId="5" borderId="0" xfId="0" applyFont="1" applyFill="1" applyProtection="1"/>
    <xf numFmtId="0" fontId="13" fillId="5" borderId="0" xfId="0" applyFont="1" applyFill="1" applyBorder="1" applyProtection="1"/>
    <xf numFmtId="0" fontId="13" fillId="5" borderId="0" xfId="1" applyFont="1" applyFill="1" applyAlignment="1" applyProtection="1">
      <alignment vertical="center"/>
    </xf>
    <xf numFmtId="3" fontId="18" fillId="5" borderId="1" xfId="1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Protection="1"/>
    <xf numFmtId="0" fontId="13" fillId="2" borderId="0" xfId="0" applyFont="1" applyFill="1" applyProtection="1"/>
    <xf numFmtId="3" fontId="18" fillId="5" borderId="1" xfId="1" applyNumberFormat="1" applyFont="1" applyFill="1" applyBorder="1" applyAlignment="1" applyProtection="1">
      <alignment horizontal="right" vertical="center"/>
    </xf>
    <xf numFmtId="3" fontId="13" fillId="5" borderId="1" xfId="1" applyNumberFormat="1" applyFont="1" applyFill="1" applyBorder="1" applyAlignment="1" applyProtection="1">
      <alignment horizontal="right" vertical="center" wrapText="1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0" fontId="18" fillId="5" borderId="1" xfId="0" applyFont="1" applyFill="1" applyBorder="1" applyProtection="1"/>
    <xf numFmtId="3" fontId="18" fillId="5" borderId="1" xfId="0" applyNumberFormat="1" applyFont="1" applyFill="1" applyBorder="1" applyProtection="1"/>
    <xf numFmtId="0" fontId="18" fillId="0" borderId="1" xfId="1" applyFont="1" applyFill="1" applyBorder="1" applyAlignment="1" applyProtection="1">
      <alignment horizontal="left" vertical="center" wrapText="1" indent="1"/>
    </xf>
    <xf numFmtId="0" fontId="13" fillId="0" borderId="1" xfId="1" applyFont="1" applyFill="1" applyBorder="1" applyAlignment="1" applyProtection="1">
      <alignment horizontal="left" vertical="center" wrapText="1" indent="2"/>
    </xf>
    <xf numFmtId="3" fontId="18" fillId="6" borderId="1" xfId="1" applyNumberFormat="1" applyFont="1" applyFill="1" applyBorder="1" applyAlignment="1" applyProtection="1">
      <alignment horizontal="left" vertical="center" wrapText="1"/>
    </xf>
    <xf numFmtId="3" fontId="18" fillId="6" borderId="1" xfId="1" applyNumberFormat="1" applyFont="1" applyFill="1" applyBorder="1" applyAlignment="1" applyProtection="1">
      <alignment horizontal="center" vertical="center" wrapText="1"/>
    </xf>
    <xf numFmtId="0" fontId="13" fillId="6" borderId="0" xfId="1" applyFont="1" applyFill="1" applyProtection="1">
      <protection locked="0"/>
    </xf>
    <xf numFmtId="0" fontId="13" fillId="6" borderId="0" xfId="0" applyFont="1" applyFill="1" applyAlignment="1" applyProtection="1">
      <alignment horizontal="center" vertical="center"/>
      <protection locked="0"/>
    </xf>
    <xf numFmtId="0" fontId="19" fillId="6" borderId="0" xfId="1" applyFont="1" applyFill="1" applyAlignment="1" applyProtection="1">
      <alignment horizontal="center" vertical="center" wrapText="1"/>
      <protection locked="0"/>
    </xf>
    <xf numFmtId="0" fontId="13" fillId="6" borderId="0" xfId="1" applyFont="1" applyFill="1" applyAlignment="1" applyProtection="1">
      <alignment horizontal="center" vertical="center" wrapText="1"/>
      <protection locked="0"/>
    </xf>
    <xf numFmtId="0" fontId="13" fillId="6" borderId="0" xfId="1" applyFont="1" applyFill="1" applyAlignment="1" applyProtection="1">
      <alignment horizontal="center" vertical="center"/>
      <protection locked="0"/>
    </xf>
    <xf numFmtId="0" fontId="13" fillId="6" borderId="0" xfId="0" applyFont="1" applyFill="1" applyProtection="1">
      <protection locked="0"/>
    </xf>
    <xf numFmtId="0" fontId="13" fillId="0" borderId="1" xfId="1" applyFont="1" applyFill="1" applyBorder="1" applyAlignment="1" applyProtection="1">
      <alignment horizontal="left" vertical="center" wrapText="1" indent="3"/>
    </xf>
    <xf numFmtId="0" fontId="13" fillId="0" borderId="1" xfId="1" applyFont="1" applyFill="1" applyBorder="1" applyAlignment="1" applyProtection="1">
      <alignment horizontal="left" vertical="center" wrapText="1" indent="1"/>
    </xf>
    <xf numFmtId="0" fontId="18" fillId="0" borderId="1" xfId="0" applyFont="1" applyFill="1" applyBorder="1" applyProtection="1">
      <protection locked="0"/>
    </xf>
    <xf numFmtId="0" fontId="13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3" fillId="5" borderId="0" xfId="1" applyFont="1" applyFill="1" applyBorder="1" applyAlignment="1" applyProtection="1">
      <alignment horizontal="right" vertical="center"/>
    </xf>
    <xf numFmtId="0" fontId="13" fillId="5" borderId="0" xfId="1" applyFont="1" applyFill="1" applyBorder="1" applyAlignment="1" applyProtection="1">
      <alignment horizontal="left" vertical="center"/>
    </xf>
    <xf numFmtId="0" fontId="13" fillId="5" borderId="0" xfId="0" applyFont="1" applyFill="1" applyBorder="1" applyProtection="1">
      <protection locked="0"/>
    </xf>
    <xf numFmtId="0" fontId="13" fillId="5" borderId="0" xfId="0" applyFont="1" applyFill="1" applyProtection="1">
      <protection locked="0"/>
    </xf>
    <xf numFmtId="3" fontId="18" fillId="5" borderId="1" xfId="1" applyNumberFormat="1" applyFont="1" applyFill="1" applyBorder="1" applyAlignment="1" applyProtection="1">
      <alignment horizontal="left" vertical="center" wrapText="1"/>
    </xf>
    <xf numFmtId="0" fontId="13" fillId="5" borderId="1" xfId="0" applyFont="1" applyFill="1" applyBorder="1" applyProtection="1"/>
    <xf numFmtId="0" fontId="13" fillId="5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3" fillId="0" borderId="0" xfId="0" applyFont="1" applyFill="1" applyBorder="1" applyProtection="1">
      <protection locked="0"/>
    </xf>
    <xf numFmtId="0" fontId="14" fillId="5" borderId="0" xfId="3" applyFont="1" applyFill="1" applyAlignment="1" applyProtection="1">
      <alignment horizontal="center" vertical="center" wrapText="1"/>
    </xf>
    <xf numFmtId="0" fontId="13" fillId="5" borderId="0" xfId="3" applyFont="1" applyFill="1" applyAlignment="1" applyProtection="1">
      <alignment horizontal="center" vertical="center"/>
      <protection locked="0"/>
    </xf>
    <xf numFmtId="0" fontId="13" fillId="5" borderId="0" xfId="3" applyFont="1" applyFill="1" applyProtection="1"/>
    <xf numFmtId="0" fontId="13" fillId="5" borderId="3" xfId="0" applyFont="1" applyFill="1" applyBorder="1" applyAlignment="1" applyProtection="1">
      <alignment horizontal="left"/>
    </xf>
    <xf numFmtId="0" fontId="13" fillId="5" borderId="0" xfId="0" applyFont="1" applyFill="1" applyBorder="1" applyAlignment="1" applyProtection="1">
      <alignment horizontal="left"/>
    </xf>
    <xf numFmtId="0" fontId="13" fillId="5" borderId="1" xfId="2" applyFont="1" applyFill="1" applyBorder="1" applyAlignment="1" applyProtection="1">
      <alignment horizontal="right" vertical="top"/>
    </xf>
    <xf numFmtId="0" fontId="18" fillId="5" borderId="4" xfId="3" applyFont="1" applyFill="1" applyBorder="1" applyAlignment="1" applyProtection="1">
      <alignment horizontal="right"/>
    </xf>
    <xf numFmtId="0" fontId="13" fillId="5" borderId="0" xfId="0" applyFont="1" applyFill="1" applyBorder="1" applyAlignment="1" applyProtection="1">
      <alignment horizontal="left" wrapText="1"/>
    </xf>
    <xf numFmtId="0" fontId="13" fillId="5" borderId="3" xfId="0" applyFont="1" applyFill="1" applyBorder="1" applyAlignment="1" applyProtection="1">
      <alignment horizontal="left" wrapText="1"/>
    </xf>
    <xf numFmtId="0" fontId="13" fillId="5" borderId="3" xfId="0" applyFont="1" applyFill="1" applyBorder="1" applyProtection="1"/>
    <xf numFmtId="0" fontId="18" fillId="5" borderId="3" xfId="0" applyFont="1" applyFill="1" applyBorder="1" applyAlignment="1" applyProtection="1">
      <alignment horizontal="center" vertical="center" wrapText="1"/>
    </xf>
    <xf numFmtId="0" fontId="18" fillId="5" borderId="1" xfId="0" applyFont="1" applyFill="1" applyBorder="1" applyAlignment="1" applyProtection="1">
      <alignment horizontal="right" vertical="center" wrapText="1"/>
    </xf>
    <xf numFmtId="0" fontId="13" fillId="5" borderId="0" xfId="0" applyFont="1" applyFill="1" applyAlignment="1" applyProtection="1">
      <alignment horizontal="center" vertical="center"/>
    </xf>
    <xf numFmtId="0" fontId="13" fillId="5" borderId="3" xfId="1" applyFont="1" applyFill="1" applyBorder="1" applyAlignment="1" applyProtection="1">
      <alignment horizontal="left" vertical="center"/>
    </xf>
    <xf numFmtId="0" fontId="20" fillId="5" borderId="8" xfId="2" applyFont="1" applyFill="1" applyBorder="1" applyAlignment="1" applyProtection="1">
      <alignment horizontal="center" vertical="top" wrapText="1"/>
    </xf>
    <xf numFmtId="0" fontId="20" fillId="5" borderId="27" xfId="2" applyFont="1" applyFill="1" applyBorder="1" applyAlignment="1" applyProtection="1">
      <alignment horizontal="center" vertical="top" wrapText="1"/>
    </xf>
    <xf numFmtId="1" fontId="20" fillId="5" borderId="27" xfId="2" applyNumberFormat="1" applyFont="1" applyFill="1" applyBorder="1" applyAlignment="1" applyProtection="1">
      <alignment horizontal="center" vertical="top" wrapText="1"/>
    </xf>
    <xf numFmtId="1" fontId="20" fillId="5" borderId="8" xfId="2" applyNumberFormat="1" applyFont="1" applyFill="1" applyBorder="1" applyAlignment="1" applyProtection="1">
      <alignment horizontal="center" vertical="top" wrapText="1"/>
    </xf>
    <xf numFmtId="0" fontId="13" fillId="0" borderId="0" xfId="0" applyFont="1" applyFill="1" applyAlignment="1" applyProtection="1">
      <alignment horizontal="center" vertical="center"/>
    </xf>
    <xf numFmtId="0" fontId="15" fillId="5" borderId="1" xfId="4" applyFont="1" applyFill="1" applyBorder="1" applyAlignment="1" applyProtection="1">
      <alignment vertical="center" wrapText="1"/>
    </xf>
    <xf numFmtId="0" fontId="17" fillId="5" borderId="5" xfId="4" applyFont="1" applyFill="1" applyBorder="1" applyAlignment="1" applyProtection="1">
      <alignment horizontal="center" vertical="center" wrapText="1"/>
    </xf>
    <xf numFmtId="0" fontId="17" fillId="5" borderId="4" xfId="4" applyFont="1" applyFill="1" applyBorder="1" applyAlignment="1" applyProtection="1">
      <alignment horizontal="center" vertical="center" wrapText="1"/>
    </xf>
    <xf numFmtId="0" fontId="17" fillId="5" borderId="1" xfId="4" applyFont="1" applyFill="1" applyBorder="1" applyAlignment="1" applyProtection="1">
      <alignment horizontal="center" vertical="center" wrapText="1"/>
    </xf>
    <xf numFmtId="0" fontId="12" fillId="5" borderId="0" xfId="0" applyFont="1" applyFill="1" applyProtection="1"/>
    <xf numFmtId="0" fontId="0" fillId="5" borderId="0" xfId="0" applyFill="1" applyProtection="1"/>
    <xf numFmtId="14" fontId="13" fillId="5" borderId="0" xfId="1" applyNumberFormat="1" applyFont="1" applyFill="1" applyBorder="1" applyAlignment="1" applyProtection="1">
      <alignment vertical="center"/>
    </xf>
    <xf numFmtId="0" fontId="13" fillId="5" borderId="0" xfId="1" applyFont="1" applyFill="1" applyBorder="1" applyAlignment="1" applyProtection="1">
      <alignment vertical="center"/>
    </xf>
    <xf numFmtId="14" fontId="13" fillId="5" borderId="0" xfId="1" applyNumberFormat="1" applyFont="1" applyFill="1" applyBorder="1" applyAlignment="1" applyProtection="1">
      <alignment horizontal="center" vertical="center"/>
    </xf>
    <xf numFmtId="0" fontId="8" fillId="5" borderId="0" xfId="1" applyFont="1" applyFill="1" applyAlignment="1" applyProtection="1">
      <alignment horizontal="left" vertical="center"/>
    </xf>
    <xf numFmtId="0" fontId="7" fillId="5" borderId="0" xfId="0" applyFont="1" applyFill="1" applyProtection="1"/>
    <xf numFmtId="0" fontId="0" fillId="5" borderId="0" xfId="0" applyFill="1" applyProtection="1">
      <protection locked="0"/>
    </xf>
    <xf numFmtId="0" fontId="16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17" fillId="5" borderId="5" xfId="4" applyFont="1" applyFill="1" applyBorder="1" applyAlignment="1" applyProtection="1">
      <alignment horizontal="left" vertical="center" wrapText="1"/>
    </xf>
    <xf numFmtId="0" fontId="13" fillId="5" borderId="0" xfId="1" applyFont="1" applyFill="1" applyBorder="1" applyAlignment="1" applyProtection="1">
      <alignment vertical="center"/>
      <protection locked="0"/>
    </xf>
    <xf numFmtId="0" fontId="16" fillId="5" borderId="0" xfId="4" applyFont="1" applyFill="1" applyBorder="1" applyProtection="1">
      <protection locked="0"/>
    </xf>
    <xf numFmtId="0" fontId="13" fillId="5" borderId="0" xfId="3" applyFont="1" applyFill="1" applyProtection="1">
      <protection locked="0"/>
    </xf>
    <xf numFmtId="0" fontId="13" fillId="5" borderId="0" xfId="1" applyFont="1" applyFill="1" applyProtection="1">
      <protection locked="0"/>
    </xf>
    <xf numFmtId="0" fontId="19" fillId="5" borderId="0" xfId="1" applyFont="1" applyFill="1" applyAlignment="1" applyProtection="1">
      <alignment horizontal="center" vertical="center" wrapText="1"/>
      <protection locked="0"/>
    </xf>
    <xf numFmtId="0" fontId="15" fillId="5" borderId="1" xfId="4" applyFont="1" applyFill="1" applyBorder="1" applyAlignment="1" applyProtection="1">
      <alignment horizontal="center" vertical="center" wrapText="1"/>
    </xf>
    <xf numFmtId="14" fontId="23" fillId="0" borderId="2" xfId="5" applyNumberFormat="1" applyFont="1" applyBorder="1" applyAlignment="1" applyProtection="1">
      <alignment wrapText="1"/>
      <protection locked="0"/>
    </xf>
    <xf numFmtId="14" fontId="18" fillId="0" borderId="0" xfId="0" applyNumberFormat="1" applyFont="1" applyFill="1" applyBorder="1" applyAlignment="1" applyProtection="1">
      <alignment horizontal="center" vertical="center" wrapText="1"/>
    </xf>
    <xf numFmtId="0" fontId="20" fillId="0" borderId="28" xfId="2" applyFont="1" applyFill="1" applyBorder="1" applyAlignment="1" applyProtection="1">
      <alignment horizontal="center" vertical="top" wrapText="1"/>
      <protection locked="0"/>
    </xf>
    <xf numFmtId="1" fontId="20" fillId="0" borderId="2" xfId="2" applyNumberFormat="1" applyFont="1" applyFill="1" applyBorder="1" applyAlignment="1" applyProtection="1">
      <alignment horizontal="left" vertical="top" wrapText="1"/>
      <protection locked="0"/>
    </xf>
    <xf numFmtId="1" fontId="20" fillId="0" borderId="29" xfId="2" applyNumberFormat="1" applyFont="1" applyFill="1" applyBorder="1" applyAlignment="1" applyProtection="1">
      <alignment horizontal="left" vertical="top" wrapText="1"/>
      <protection locked="0"/>
    </xf>
    <xf numFmtId="0" fontId="22" fillId="5" borderId="1" xfId="2" applyFont="1" applyFill="1" applyBorder="1" applyAlignment="1" applyProtection="1">
      <alignment horizontal="center" vertical="top" wrapText="1"/>
    </xf>
    <xf numFmtId="1" fontId="22" fillId="5" borderId="1" xfId="2" applyNumberFormat="1" applyFont="1" applyFill="1" applyBorder="1" applyAlignment="1" applyProtection="1">
      <alignment horizontal="center" vertical="top" wrapText="1"/>
    </xf>
    <xf numFmtId="0" fontId="13" fillId="5" borderId="0" xfId="1" applyFont="1" applyFill="1" applyAlignment="1" applyProtection="1">
      <alignment horizontal="center" vertical="center"/>
    </xf>
    <xf numFmtId="0" fontId="13" fillId="5" borderId="0" xfId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center" vertical="center"/>
    </xf>
    <xf numFmtId="0" fontId="13" fillId="5" borderId="0" xfId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right" vertical="center"/>
    </xf>
    <xf numFmtId="0" fontId="13" fillId="5" borderId="0" xfId="1" applyFont="1" applyFill="1" applyBorder="1" applyAlignment="1" applyProtection="1">
      <alignment horizontal="center" vertical="center"/>
      <protection locked="0"/>
    </xf>
    <xf numFmtId="0" fontId="22" fillId="5" borderId="6" xfId="2" applyFont="1" applyFill="1" applyBorder="1" applyAlignment="1" applyProtection="1">
      <alignment horizontal="center" vertical="top" wrapText="1"/>
    </xf>
    <xf numFmtId="1" fontId="22" fillId="5" borderId="6" xfId="2" applyNumberFormat="1" applyFont="1" applyFill="1" applyBorder="1" applyAlignment="1" applyProtection="1">
      <alignment horizontal="center" vertical="top" wrapText="1"/>
    </xf>
    <xf numFmtId="0" fontId="22" fillId="0" borderId="6" xfId="2" applyFont="1" applyFill="1" applyBorder="1" applyAlignment="1" applyProtection="1">
      <alignment horizontal="left" vertical="top"/>
    </xf>
    <xf numFmtId="0" fontId="20" fillId="0" borderId="6" xfId="2" applyFont="1" applyFill="1" applyBorder="1" applyAlignment="1" applyProtection="1">
      <alignment horizontal="center" vertical="top" wrapText="1"/>
      <protection locked="0"/>
    </xf>
    <xf numFmtId="0" fontId="20" fillId="0" borderId="0" xfId="2" applyFont="1" applyFill="1" applyBorder="1" applyAlignment="1" applyProtection="1">
      <alignment horizontal="center" vertical="top" wrapText="1"/>
      <protection locked="0"/>
    </xf>
    <xf numFmtId="1" fontId="20" fillId="0" borderId="0" xfId="2" applyNumberFormat="1" applyFont="1" applyFill="1" applyBorder="1" applyAlignment="1" applyProtection="1">
      <alignment horizontal="center" vertical="top" wrapText="1"/>
      <protection locked="0"/>
    </xf>
    <xf numFmtId="1" fontId="20" fillId="5" borderId="6" xfId="2" applyNumberFormat="1" applyFont="1" applyFill="1" applyBorder="1" applyAlignment="1" applyProtection="1">
      <alignment horizontal="center" vertical="top" wrapText="1"/>
      <protection locked="0"/>
    </xf>
    <xf numFmtId="0" fontId="20" fillId="0" borderId="6" xfId="2" applyFont="1" applyFill="1" applyBorder="1" applyAlignment="1" applyProtection="1">
      <alignment horizontal="left" vertical="top" wrapText="1"/>
      <protection locked="0"/>
    </xf>
    <xf numFmtId="1" fontId="20" fillId="0" borderId="6" xfId="2" applyNumberFormat="1" applyFont="1" applyFill="1" applyBorder="1" applyAlignment="1" applyProtection="1">
      <alignment horizontal="left" vertical="top" wrapText="1"/>
      <protection locked="0"/>
    </xf>
    <xf numFmtId="0" fontId="21" fillId="5" borderId="6" xfId="2" applyFont="1" applyFill="1" applyBorder="1" applyAlignment="1" applyProtection="1">
      <alignment horizontal="right" vertical="top" wrapText="1"/>
      <protection locked="0"/>
    </xf>
    <xf numFmtId="0" fontId="20" fillId="0" borderId="7" xfId="2" applyFont="1" applyFill="1" applyBorder="1" applyAlignment="1" applyProtection="1">
      <alignment horizontal="left" vertical="top" wrapText="1"/>
      <protection locked="0"/>
    </xf>
    <xf numFmtId="1" fontId="20" fillId="0" borderId="7" xfId="2" applyNumberFormat="1" applyFont="1" applyFill="1" applyBorder="1" applyAlignment="1" applyProtection="1">
      <alignment horizontal="left" vertical="top" wrapText="1"/>
      <protection locked="0"/>
    </xf>
    <xf numFmtId="0" fontId="22" fillId="5" borderId="30" xfId="2" applyFont="1" applyFill="1" applyBorder="1" applyAlignment="1" applyProtection="1">
      <alignment horizontal="left" vertical="top"/>
      <protection locked="0"/>
    </xf>
    <xf numFmtId="0" fontId="20" fillId="5" borderId="30" xfId="2" applyFont="1" applyFill="1" applyBorder="1" applyAlignment="1" applyProtection="1">
      <alignment horizontal="left" vertical="top" wrapText="1"/>
      <protection locked="0"/>
    </xf>
    <xf numFmtId="0" fontId="20" fillId="5" borderId="31" xfId="2" applyFont="1" applyFill="1" applyBorder="1" applyAlignment="1" applyProtection="1">
      <alignment horizontal="left" vertical="top" wrapText="1"/>
      <protection locked="0"/>
    </xf>
    <xf numFmtId="1" fontId="20" fillId="5" borderId="31" xfId="2" applyNumberFormat="1" applyFont="1" applyFill="1" applyBorder="1" applyAlignment="1" applyProtection="1">
      <alignment horizontal="left" vertical="top" wrapText="1"/>
      <protection locked="0"/>
    </xf>
    <xf numFmtId="1" fontId="20" fillId="5" borderId="32" xfId="2" applyNumberFormat="1" applyFont="1" applyFill="1" applyBorder="1" applyAlignment="1" applyProtection="1">
      <alignment horizontal="left" vertical="top" wrapText="1"/>
      <protection locked="0"/>
    </xf>
    <xf numFmtId="0" fontId="21" fillId="5" borderId="7" xfId="2" applyFont="1" applyFill="1" applyBorder="1" applyAlignment="1" applyProtection="1">
      <alignment horizontal="right" vertical="top" wrapText="1"/>
      <protection locked="0"/>
    </xf>
    <xf numFmtId="0" fontId="13" fillId="2" borderId="0" xfId="0" applyFont="1" applyFill="1" applyProtection="1">
      <protection locked="0"/>
    </xf>
    <xf numFmtId="0" fontId="0" fillId="2" borderId="0" xfId="0" applyFill="1"/>
    <xf numFmtId="0" fontId="18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3" xfId="0" applyFont="1" applyFill="1" applyBorder="1" applyProtection="1">
      <protection locked="0"/>
    </xf>
    <xf numFmtId="0" fontId="0" fillId="2" borderId="0" xfId="0" applyFill="1" applyBorder="1"/>
    <xf numFmtId="0" fontId="18" fillId="2" borderId="0" xfId="0" applyFont="1" applyFill="1" applyProtection="1">
      <protection locked="0"/>
    </xf>
    <xf numFmtId="0" fontId="13" fillId="2" borderId="0" xfId="0" applyFont="1" applyFill="1" applyBorder="1" applyProtection="1">
      <protection locked="0"/>
    </xf>
    <xf numFmtId="0" fontId="12" fillId="2" borderId="0" xfId="0" applyFont="1" applyFill="1"/>
    <xf numFmtId="0" fontId="12" fillId="5" borderId="0" xfId="3" applyFont="1" applyFill="1" applyProtection="1"/>
    <xf numFmtId="0" fontId="7" fillId="5" borderId="0" xfId="3" applyFill="1" applyProtection="1"/>
    <xf numFmtId="0" fontId="7" fillId="5" borderId="0" xfId="3" applyFill="1" applyBorder="1" applyProtection="1"/>
    <xf numFmtId="0" fontId="7" fillId="0" borderId="0" xfId="3" applyProtection="1">
      <protection locked="0"/>
    </xf>
    <xf numFmtId="0" fontId="7" fillId="5" borderId="0" xfId="3" applyFill="1" applyProtection="1">
      <protection locked="0"/>
    </xf>
    <xf numFmtId="0" fontId="7" fillId="5" borderId="0" xfId="3" applyFill="1" applyBorder="1" applyProtection="1">
      <protection locked="0"/>
    </xf>
    <xf numFmtId="0" fontId="7" fillId="0" borderId="0" xfId="3" applyFill="1" applyProtection="1"/>
    <xf numFmtId="0" fontId="7" fillId="0" borderId="0" xfId="3" applyFill="1" applyBorder="1" applyProtection="1"/>
    <xf numFmtId="0" fontId="7" fillId="5" borderId="3" xfId="3" applyFill="1" applyBorder="1" applyProtection="1"/>
    <xf numFmtId="0" fontId="12" fillId="5" borderId="1" xfId="3" applyFont="1" applyFill="1" applyBorder="1" applyAlignment="1" applyProtection="1">
      <alignment horizontal="center" vertical="center"/>
    </xf>
    <xf numFmtId="0" fontId="12" fillId="5" borderId="1" xfId="3" applyFont="1" applyFill="1" applyBorder="1" applyAlignment="1" applyProtection="1">
      <alignment horizontal="center" vertical="center" wrapText="1"/>
    </xf>
    <xf numFmtId="0" fontId="12" fillId="5" borderId="2" xfId="3" applyFont="1" applyFill="1" applyBorder="1" applyAlignment="1" applyProtection="1">
      <alignment horizontal="center" vertical="center" wrapText="1"/>
    </xf>
    <xf numFmtId="0" fontId="7" fillId="0" borderId="1" xfId="3" applyBorder="1" applyProtection="1">
      <protection locked="0"/>
    </xf>
    <xf numFmtId="14" fontId="7" fillId="0" borderId="1" xfId="3" applyNumberFormat="1" applyBorder="1" applyProtection="1">
      <protection locked="0"/>
    </xf>
    <xf numFmtId="0" fontId="18" fillId="0" borderId="0" xfId="3" applyFont="1" applyProtection="1">
      <protection locked="0"/>
    </xf>
    <xf numFmtId="0" fontId="13" fillId="0" borderId="0" xfId="3" applyFont="1" applyBorder="1" applyProtection="1">
      <protection locked="0"/>
    </xf>
    <xf numFmtId="0" fontId="13" fillId="0" borderId="3" xfId="3" applyFont="1" applyBorder="1" applyProtection="1">
      <protection locked="0"/>
    </xf>
    <xf numFmtId="0" fontId="18" fillId="0" borderId="0" xfId="3" applyFont="1" applyAlignment="1" applyProtection="1">
      <alignment horizontal="left"/>
      <protection locked="0"/>
    </xf>
    <xf numFmtId="0" fontId="13" fillId="0" borderId="0" xfId="3" applyFont="1" applyAlignment="1" applyProtection="1">
      <alignment horizontal="left"/>
      <protection locked="0"/>
    </xf>
    <xf numFmtId="0" fontId="7" fillId="0" borderId="0" xfId="3"/>
    <xf numFmtId="0" fontId="7" fillId="0" borderId="0" xfId="3" applyBorder="1" applyProtection="1">
      <protection locked="0"/>
    </xf>
    <xf numFmtId="0" fontId="7" fillId="0" borderId="1" xfId="3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5" xfId="2" applyFont="1" applyFill="1" applyBorder="1" applyAlignment="1" applyProtection="1">
      <alignment horizontal="left" vertical="center" wrapText="1" indent="2"/>
    </xf>
    <xf numFmtId="4" fontId="13" fillId="0" borderId="4" xfId="2" applyNumberFormat="1" applyFont="1" applyFill="1" applyBorder="1" applyAlignment="1" applyProtection="1">
      <alignment horizontal="right" vertical="center"/>
      <protection locked="0"/>
    </xf>
    <xf numFmtId="0" fontId="13" fillId="5" borderId="0" xfId="1" applyFont="1" applyFill="1" applyAlignment="1" applyProtection="1">
      <alignment horizontal="center" vertical="center"/>
    </xf>
    <xf numFmtId="0" fontId="13" fillId="5" borderId="0" xfId="1" applyFont="1" applyFill="1" applyBorder="1" applyAlignment="1" applyProtection="1">
      <alignment horizontal="center" vertical="center"/>
    </xf>
    <xf numFmtId="0" fontId="15" fillId="0" borderId="2" xfId="4" applyFont="1" applyBorder="1" applyAlignment="1" applyProtection="1">
      <alignment vertical="center" wrapText="1"/>
      <protection locked="0"/>
    </xf>
    <xf numFmtId="0" fontId="13" fillId="5" borderId="0" xfId="1" applyFont="1" applyFill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6" fillId="2" borderId="0" xfId="4" applyFont="1" applyFill="1" applyProtection="1"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7" fillId="2" borderId="0" xfId="0" applyFont="1" applyFill="1"/>
    <xf numFmtId="0" fontId="0" fillId="2" borderId="3" xfId="0" applyFill="1" applyBorder="1"/>
    <xf numFmtId="0" fontId="12" fillId="5" borderId="2" xfId="3" applyFont="1" applyFill="1" applyBorder="1" applyAlignment="1" applyProtection="1">
      <alignment horizontal="center" vertical="center"/>
    </xf>
    <xf numFmtId="0" fontId="18" fillId="5" borderId="0" xfId="0" applyFont="1" applyFill="1" applyBorder="1" applyAlignment="1" applyProtection="1">
      <alignment horizontal="center"/>
      <protection locked="0"/>
    </xf>
    <xf numFmtId="0" fontId="13" fillId="5" borderId="0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Border="1" applyProtection="1">
      <protection locked="0"/>
    </xf>
    <xf numFmtId="0" fontId="12" fillId="5" borderId="0" xfId="0" applyFont="1" applyFill="1" applyBorder="1"/>
    <xf numFmtId="0" fontId="27" fillId="5" borderId="0" xfId="0" applyFont="1" applyFill="1" applyBorder="1" applyProtection="1"/>
    <xf numFmtId="0" fontId="27" fillId="5" borderId="0" xfId="0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/>
    </xf>
    <xf numFmtId="0" fontId="18" fillId="0" borderId="1" xfId="1" applyFont="1" applyFill="1" applyBorder="1" applyAlignment="1" applyProtection="1">
      <alignment horizontal="left" vertical="center" wrapText="1"/>
    </xf>
    <xf numFmtId="0" fontId="18" fillId="6" borderId="0" xfId="1" applyFont="1" applyFill="1" applyAlignment="1" applyProtection="1">
      <alignment horizontal="center" vertical="center"/>
      <protection locked="0"/>
    </xf>
    <xf numFmtId="3" fontId="13" fillId="6" borderId="0" xfId="1" applyNumberFormat="1" applyFont="1" applyFill="1" applyAlignment="1" applyProtection="1">
      <alignment horizontal="center" vertical="center"/>
      <protection locked="0"/>
    </xf>
    <xf numFmtId="0" fontId="28" fillId="6" borderId="0" xfId="0" applyFont="1" applyFill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13" fillId="0" borderId="1" xfId="1" applyFont="1" applyFill="1" applyBorder="1" applyAlignment="1" applyProtection="1">
      <alignment horizontal="left" vertical="center" wrapText="1" indent="4"/>
    </xf>
    <xf numFmtId="0" fontId="13" fillId="0" borderId="5" xfId="0" applyFont="1" applyFill="1" applyBorder="1" applyAlignment="1" applyProtection="1">
      <alignment horizontal="left" vertical="center" indent="1"/>
    </xf>
    <xf numFmtId="0" fontId="13" fillId="5" borderId="0" xfId="1" applyFont="1" applyFill="1" applyAlignment="1" applyProtection="1">
      <alignment wrapText="1"/>
    </xf>
    <xf numFmtId="0" fontId="13" fillId="5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0" xfId="3" applyFont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13" fillId="0" borderId="0" xfId="0" applyFont="1"/>
    <xf numFmtId="0" fontId="13" fillId="0" borderId="1" xfId="0" applyFont="1" applyFill="1" applyBorder="1" applyAlignment="1" applyProtection="1">
      <alignment horizontal="left" vertical="center" wrapText="1" indent="2"/>
    </xf>
    <xf numFmtId="0" fontId="29" fillId="5" borderId="0" xfId="1" applyFont="1" applyFill="1" applyAlignment="1" applyProtection="1">
      <alignment horizontal="right" vertical="center"/>
    </xf>
    <xf numFmtId="0" fontId="7" fillId="5" borderId="0" xfId="3" applyFill="1" applyBorder="1" applyAlignment="1" applyProtection="1">
      <alignment horizontal="left"/>
      <protection locked="0"/>
    </xf>
    <xf numFmtId="0" fontId="7" fillId="5" borderId="35" xfId="3" applyFill="1" applyBorder="1" applyProtection="1"/>
    <xf numFmtId="0" fontId="7" fillId="5" borderId="1" xfId="3" applyFont="1" applyFill="1" applyBorder="1" applyAlignment="1" applyProtection="1">
      <alignment horizontal="center" vertical="center"/>
    </xf>
    <xf numFmtId="0" fontId="7" fillId="5" borderId="1" xfId="3" applyFill="1" applyBorder="1" applyAlignment="1" applyProtection="1">
      <alignment horizontal="center" vertical="center" wrapText="1"/>
    </xf>
    <xf numFmtId="0" fontId="7" fillId="5" borderId="2" xfId="3" applyFill="1" applyBorder="1" applyAlignment="1" applyProtection="1">
      <alignment horizontal="center" vertical="center" wrapText="1"/>
    </xf>
    <xf numFmtId="0" fontId="7" fillId="5" borderId="1" xfId="3" applyFont="1" applyFill="1" applyBorder="1" applyAlignment="1" applyProtection="1">
      <alignment horizontal="center" vertical="center" wrapText="1"/>
    </xf>
    <xf numFmtId="0" fontId="7" fillId="5" borderId="2" xfId="3" applyFont="1" applyFill="1" applyBorder="1" applyAlignment="1" applyProtection="1">
      <alignment horizontal="center" vertical="center" wrapText="1"/>
    </xf>
    <xf numFmtId="0" fontId="23" fillId="0" borderId="1" xfId="7" applyFont="1" applyBorder="1" applyAlignment="1" applyProtection="1">
      <alignment wrapText="1"/>
      <protection locked="0"/>
    </xf>
    <xf numFmtId="14" fontId="7" fillId="5" borderId="1" xfId="3" applyNumberFormat="1" applyFill="1" applyBorder="1" applyProtection="1"/>
    <xf numFmtId="0" fontId="7" fillId="0" borderId="1" xfId="3" applyBorder="1" applyAlignment="1" applyProtection="1">
      <alignment horizontal="left" vertical="center"/>
      <protection locked="0"/>
    </xf>
    <xf numFmtId="0" fontId="13" fillId="5" borderId="0" xfId="1" applyFont="1" applyFill="1" applyAlignment="1" applyProtection="1">
      <alignment horizontal="center" vertical="center"/>
    </xf>
    <xf numFmtId="0" fontId="20" fillId="0" borderId="9" xfId="2" applyFont="1" applyFill="1" applyBorder="1" applyAlignment="1" applyProtection="1">
      <alignment horizontal="left" vertical="top" wrapText="1"/>
      <protection locked="0"/>
    </xf>
    <xf numFmtId="0" fontId="13" fillId="0" borderId="1" xfId="0" applyFont="1" applyFill="1" applyBorder="1" applyAlignment="1" applyProtection="1">
      <alignment horizontal="left" vertical="center" wrapText="1" indent="1"/>
    </xf>
    <xf numFmtId="0" fontId="20" fillId="0" borderId="33" xfId="2" applyFont="1" applyFill="1" applyBorder="1" applyAlignment="1" applyProtection="1">
      <alignment horizontal="left" vertical="top" wrapText="1"/>
      <protection locked="0"/>
    </xf>
    <xf numFmtId="0" fontId="20" fillId="0" borderId="26" xfId="2" applyFont="1" applyFill="1" applyBorder="1" applyAlignment="1" applyProtection="1">
      <alignment horizontal="left" vertical="top" wrapText="1"/>
      <protection locked="0"/>
    </xf>
    <xf numFmtId="0" fontId="13" fillId="5" borderId="1" xfId="0" applyFont="1" applyFill="1" applyBorder="1" applyProtection="1">
      <protection locked="0"/>
    </xf>
    <xf numFmtId="0" fontId="18" fillId="2" borderId="1" xfId="1" applyFont="1" applyFill="1" applyBorder="1" applyAlignment="1" applyProtection="1">
      <alignment vertical="center" wrapText="1"/>
    </xf>
    <xf numFmtId="0" fontId="18" fillId="0" borderId="5" xfId="1" applyFont="1" applyFill="1" applyBorder="1" applyAlignment="1" applyProtection="1">
      <alignment horizontal="left" vertical="center" wrapText="1"/>
    </xf>
    <xf numFmtId="0" fontId="18" fillId="2" borderId="4" xfId="0" applyFont="1" applyFill="1" applyBorder="1" applyProtection="1"/>
    <xf numFmtId="3" fontId="13" fillId="5" borderId="36" xfId="1" applyNumberFormat="1" applyFont="1" applyFill="1" applyBorder="1" applyAlignment="1" applyProtection="1">
      <alignment horizontal="right" vertical="center" wrapText="1"/>
    </xf>
    <xf numFmtId="0" fontId="18" fillId="5" borderId="2" xfId="0" applyFont="1" applyFill="1" applyBorder="1" applyProtection="1"/>
    <xf numFmtId="3" fontId="13" fillId="5" borderId="34" xfId="1" applyNumberFormat="1" applyFont="1" applyFill="1" applyBorder="1" applyAlignment="1" applyProtection="1">
      <alignment horizontal="right" vertical="center" wrapText="1"/>
    </xf>
    <xf numFmtId="0" fontId="22" fillId="0" borderId="1" xfId="2" applyFont="1" applyFill="1" applyBorder="1" applyAlignment="1" applyProtection="1">
      <alignment horizontal="left" vertical="top" wrapText="1"/>
      <protection locked="0"/>
    </xf>
    <xf numFmtId="0" fontId="13" fillId="5" borderId="3" xfId="0" applyFont="1" applyFill="1" applyBorder="1" applyProtection="1">
      <protection locked="0"/>
    </xf>
    <xf numFmtId="0" fontId="0" fillId="5" borderId="3" xfId="0" applyFill="1" applyBorder="1"/>
    <xf numFmtId="0" fontId="23" fillId="0" borderId="0" xfId="9" applyFont="1" applyAlignment="1" applyProtection="1">
      <alignment vertical="center"/>
      <protection locked="0"/>
    </xf>
    <xf numFmtId="49" fontId="23" fillId="0" borderId="0" xfId="9" applyNumberFormat="1" applyFont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5" fillId="2" borderId="0" xfId="9" applyFont="1" applyFill="1" applyBorder="1" applyAlignment="1" applyProtection="1">
      <alignment vertical="center"/>
      <protection locked="0"/>
    </xf>
    <xf numFmtId="14" fontId="15" fillId="2" borderId="0" xfId="9" applyNumberFormat="1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center"/>
      <protection locked="0"/>
    </xf>
    <xf numFmtId="14" fontId="17" fillId="2" borderId="0" xfId="9" applyNumberFormat="1" applyFont="1" applyFill="1" applyBorder="1" applyAlignment="1" applyProtection="1">
      <alignment vertical="center" wrapText="1"/>
    </xf>
    <xf numFmtId="14" fontId="15" fillId="2" borderId="3" xfId="9" applyNumberFormat="1" applyFont="1" applyFill="1" applyBorder="1" applyAlignment="1" applyProtection="1">
      <alignment horizontal="center" vertical="center"/>
    </xf>
    <xf numFmtId="14" fontId="15" fillId="2" borderId="3" xfId="9" applyNumberFormat="1" applyFont="1" applyFill="1" applyBorder="1" applyAlignment="1" applyProtection="1">
      <alignment vertical="center"/>
    </xf>
    <xf numFmtId="0" fontId="15" fillId="2" borderId="3" xfId="9" applyFont="1" applyFill="1" applyBorder="1" applyAlignment="1" applyProtection="1">
      <alignment vertical="center"/>
      <protection locked="0"/>
    </xf>
    <xf numFmtId="49" fontId="15" fillId="2" borderId="0" xfId="9" applyNumberFormat="1" applyFont="1" applyFill="1" applyBorder="1" applyAlignment="1" applyProtection="1">
      <alignment vertical="center"/>
      <protection locked="0"/>
    </xf>
    <xf numFmtId="0" fontId="15" fillId="0" borderId="0" xfId="9" applyFont="1" applyAlignment="1" applyProtection="1">
      <alignment vertical="center"/>
      <protection locked="0"/>
    </xf>
    <xf numFmtId="0" fontId="7" fillId="0" borderId="0" xfId="3" applyAlignment="1" applyProtection="1">
      <alignment vertical="center"/>
      <protection locked="0"/>
    </xf>
    <xf numFmtId="0" fontId="30" fillId="0" borderId="38" xfId="9" applyFont="1" applyBorder="1" applyAlignment="1" applyProtection="1">
      <alignment vertical="center" wrapText="1"/>
      <protection locked="0"/>
    </xf>
    <xf numFmtId="0" fontId="30" fillId="4" borderId="25" xfId="9" applyFont="1" applyFill="1" applyBorder="1" applyAlignment="1" applyProtection="1">
      <alignment vertical="center"/>
      <protection locked="0"/>
    </xf>
    <xf numFmtId="0" fontId="30" fillId="4" borderId="23" xfId="9" applyFont="1" applyFill="1" applyBorder="1" applyAlignment="1" applyProtection="1">
      <alignment vertical="center" wrapText="1"/>
      <protection locked="0"/>
    </xf>
    <xf numFmtId="0" fontId="30" fillId="4" borderId="22" xfId="9" applyFont="1" applyFill="1" applyBorder="1" applyAlignment="1" applyProtection="1">
      <alignment vertical="center" wrapText="1"/>
      <protection locked="0"/>
    </xf>
    <xf numFmtId="49" fontId="30" fillId="0" borderId="23" xfId="9" applyNumberFormat="1" applyFont="1" applyBorder="1" applyAlignment="1" applyProtection="1">
      <alignment vertical="center"/>
      <protection locked="0"/>
    </xf>
    <xf numFmtId="0" fontId="30" fillId="0" borderId="22" xfId="9" applyFont="1" applyBorder="1" applyAlignment="1" applyProtection="1">
      <alignment vertical="center" wrapText="1"/>
      <protection locked="0"/>
    </xf>
    <xf numFmtId="0" fontId="30" fillId="0" borderId="24" xfId="9" applyFont="1" applyBorder="1" applyAlignment="1" applyProtection="1">
      <alignment vertical="center"/>
      <protection locked="0"/>
    </xf>
    <xf numFmtId="0" fontId="30" fillId="0" borderId="23" xfId="9" applyFont="1" applyBorder="1" applyAlignment="1" applyProtection="1">
      <alignment vertical="center" wrapText="1"/>
      <protection locked="0"/>
    </xf>
    <xf numFmtId="14" fontId="30" fillId="0" borderId="23" xfId="9" applyNumberFormat="1" applyFont="1" applyBorder="1" applyAlignment="1" applyProtection="1">
      <alignment vertical="center" wrapText="1"/>
      <protection locked="0"/>
    </xf>
    <xf numFmtId="0" fontId="30" fillId="0" borderId="22" xfId="9" applyFont="1" applyBorder="1" applyAlignment="1" applyProtection="1">
      <alignment horizontal="center" vertical="center"/>
      <protection locked="0"/>
    </xf>
    <xf numFmtId="0" fontId="30" fillId="0" borderId="39" xfId="9" applyFont="1" applyBorder="1" applyAlignment="1" applyProtection="1">
      <alignment vertical="center" wrapText="1"/>
      <protection locked="0"/>
    </xf>
    <xf numFmtId="0" fontId="30" fillId="4" borderId="21" xfId="9" applyFont="1" applyFill="1" applyBorder="1" applyAlignment="1" applyProtection="1">
      <alignment vertical="center"/>
      <protection locked="0"/>
    </xf>
    <xf numFmtId="0" fontId="30" fillId="4" borderId="1" xfId="9" applyFont="1" applyFill="1" applyBorder="1" applyAlignment="1" applyProtection="1">
      <alignment vertical="center" wrapText="1"/>
      <protection locked="0"/>
    </xf>
    <xf numFmtId="0" fontId="30" fillId="4" borderId="20" xfId="9" applyFont="1" applyFill="1" applyBorder="1" applyAlignment="1" applyProtection="1">
      <alignment vertical="center" wrapText="1"/>
      <protection locked="0"/>
    </xf>
    <xf numFmtId="49" fontId="30" fillId="0" borderId="1" xfId="9" applyNumberFormat="1" applyFont="1" applyBorder="1" applyAlignment="1" applyProtection="1">
      <alignment vertical="center"/>
      <protection locked="0"/>
    </xf>
    <xf numFmtId="0" fontId="30" fillId="0" borderId="20" xfId="9" applyFont="1" applyBorder="1" applyAlignment="1" applyProtection="1">
      <alignment vertical="center" wrapText="1"/>
      <protection locked="0"/>
    </xf>
    <xf numFmtId="0" fontId="30" fillId="0" borderId="5" xfId="9" applyFont="1" applyBorder="1" applyAlignment="1" applyProtection="1">
      <alignment vertical="center"/>
      <protection locked="0"/>
    </xf>
    <xf numFmtId="0" fontId="30" fillId="0" borderId="2" xfId="9" applyFont="1" applyBorder="1" applyAlignment="1" applyProtection="1">
      <alignment vertical="center" wrapText="1"/>
      <protection locked="0"/>
    </xf>
    <xf numFmtId="14" fontId="30" fillId="0" borderId="2" xfId="9" applyNumberFormat="1" applyFont="1" applyBorder="1" applyAlignment="1" applyProtection="1">
      <alignment vertical="center" wrapText="1"/>
      <protection locked="0"/>
    </xf>
    <xf numFmtId="0" fontId="30" fillId="0" borderId="20" xfId="9" applyFont="1" applyBorder="1" applyAlignment="1" applyProtection="1">
      <alignment horizontal="center" vertical="center"/>
      <protection locked="0"/>
    </xf>
    <xf numFmtId="0" fontId="30" fillId="0" borderId="40" xfId="9" applyFont="1" applyBorder="1" applyAlignment="1" applyProtection="1">
      <alignment vertical="center" wrapText="1"/>
      <protection locked="0"/>
    </xf>
    <xf numFmtId="0" fontId="30" fillId="4" borderId="2" xfId="9" applyFont="1" applyFill="1" applyBorder="1" applyAlignment="1" applyProtection="1">
      <alignment vertical="center" wrapText="1"/>
      <protection locked="0"/>
    </xf>
    <xf numFmtId="49" fontId="30" fillId="0" borderId="2" xfId="9" applyNumberFormat="1" applyFont="1" applyBorder="1" applyAlignment="1" applyProtection="1">
      <alignment vertical="center"/>
      <protection locked="0"/>
    </xf>
    <xf numFmtId="0" fontId="30" fillId="0" borderId="18" xfId="9" applyFont="1" applyBorder="1" applyAlignment="1" applyProtection="1">
      <alignment vertical="center" wrapText="1"/>
      <protection locked="0"/>
    </xf>
    <xf numFmtId="0" fontId="30" fillId="0" borderId="19" xfId="9" applyFont="1" applyBorder="1" applyAlignment="1" applyProtection="1">
      <alignment horizontal="right" vertical="center"/>
      <protection locked="0"/>
    </xf>
    <xf numFmtId="0" fontId="30" fillId="0" borderId="18" xfId="9" applyFont="1" applyBorder="1" applyAlignment="1" applyProtection="1">
      <alignment horizontal="center" vertical="center"/>
      <protection locked="0"/>
    </xf>
    <xf numFmtId="0" fontId="23" fillId="0" borderId="0" xfId="9" applyFont="1" applyAlignment="1" applyProtection="1">
      <alignment horizontal="center" vertical="center"/>
      <protection locked="0"/>
    </xf>
    <xf numFmtId="0" fontId="25" fillId="5" borderId="12" xfId="9" applyFont="1" applyFill="1" applyBorder="1" applyAlignment="1" applyProtection="1">
      <alignment horizontal="center" vertical="center"/>
    </xf>
    <xf numFmtId="0" fontId="25" fillId="5" borderId="16" xfId="9" applyFont="1" applyFill="1" applyBorder="1" applyAlignment="1" applyProtection="1">
      <alignment horizontal="center" vertical="center"/>
    </xf>
    <xf numFmtId="0" fontId="25" fillId="5" borderId="15" xfId="9" applyFont="1" applyFill="1" applyBorder="1" applyAlignment="1" applyProtection="1">
      <alignment horizontal="center" vertical="center"/>
    </xf>
    <xf numFmtId="0" fontId="25" fillId="5" borderId="13" xfId="9" applyFont="1" applyFill="1" applyBorder="1" applyAlignment="1" applyProtection="1">
      <alignment horizontal="center" vertical="center"/>
    </xf>
    <xf numFmtId="0" fontId="25" fillId="5" borderId="14" xfId="9" applyFont="1" applyFill="1" applyBorder="1" applyAlignment="1" applyProtection="1">
      <alignment horizontal="center" vertical="center"/>
    </xf>
    <xf numFmtId="0" fontId="25" fillId="0" borderId="0" xfId="9" applyFont="1" applyAlignment="1" applyProtection="1">
      <alignment horizontal="center" vertical="center" wrapText="1"/>
      <protection locked="0"/>
    </xf>
    <xf numFmtId="0" fontId="25" fillId="5" borderId="11" xfId="9" applyFont="1" applyFill="1" applyBorder="1" applyAlignment="1" applyProtection="1">
      <alignment horizontal="center" vertical="center" wrapText="1"/>
    </xf>
    <xf numFmtId="0" fontId="25" fillId="4" borderId="16" xfId="9" applyFont="1" applyFill="1" applyBorder="1" applyAlignment="1" applyProtection="1">
      <alignment horizontal="center" vertical="center" wrapText="1"/>
    </xf>
    <xf numFmtId="0" fontId="25" fillId="4" borderId="14" xfId="9" applyFont="1" applyFill="1" applyBorder="1" applyAlignment="1" applyProtection="1">
      <alignment horizontal="center" vertical="center" wrapText="1"/>
    </xf>
    <xf numFmtId="0" fontId="25" fillId="4" borderId="13" xfId="9" applyFont="1" applyFill="1" applyBorder="1" applyAlignment="1" applyProtection="1">
      <alignment horizontal="center" vertical="center" wrapText="1"/>
    </xf>
    <xf numFmtId="0" fontId="25" fillId="3" borderId="16" xfId="9" applyFont="1" applyFill="1" applyBorder="1" applyAlignment="1" applyProtection="1">
      <alignment horizontal="center" vertical="center" wrapText="1"/>
    </xf>
    <xf numFmtId="0" fontId="25" fillId="3" borderId="17" xfId="9" applyFont="1" applyFill="1" applyBorder="1" applyAlignment="1" applyProtection="1">
      <alignment horizontal="center" vertical="center" wrapText="1"/>
    </xf>
    <xf numFmtId="49" fontId="25" fillId="3" borderId="14" xfId="9" applyNumberFormat="1" applyFont="1" applyFill="1" applyBorder="1" applyAlignment="1" applyProtection="1">
      <alignment horizontal="center" vertical="center" wrapText="1"/>
    </xf>
    <xf numFmtId="0" fontId="25" fillId="3" borderId="10" xfId="9" applyFont="1" applyFill="1" applyBorder="1" applyAlignment="1" applyProtection="1">
      <alignment horizontal="center" vertical="center" wrapText="1"/>
    </xf>
    <xf numFmtId="0" fontId="25" fillId="5" borderId="15" xfId="9" applyFont="1" applyFill="1" applyBorder="1" applyAlignment="1" applyProtection="1">
      <alignment horizontal="center" vertical="center" wrapText="1"/>
    </xf>
    <xf numFmtId="0" fontId="25" fillId="5" borderId="14" xfId="9" applyFont="1" applyFill="1" applyBorder="1" applyAlignment="1" applyProtection="1">
      <alignment horizontal="center" vertical="center" wrapText="1"/>
    </xf>
    <xf numFmtId="0" fontId="25" fillId="5" borderId="13" xfId="9" applyFont="1" applyFill="1" applyBorder="1" applyAlignment="1" applyProtection="1">
      <alignment horizontal="center" vertical="center" wrapText="1"/>
    </xf>
    <xf numFmtId="0" fontId="23" fillId="5" borderId="41" xfId="9" applyFont="1" applyFill="1" applyBorder="1" applyAlignment="1" applyProtection="1">
      <alignment vertical="center"/>
    </xf>
    <xf numFmtId="0" fontId="13" fillId="5" borderId="0" xfId="0" applyFont="1" applyFill="1" applyBorder="1" applyAlignment="1">
      <alignment vertical="center"/>
    </xf>
    <xf numFmtId="0" fontId="23" fillId="5" borderId="0" xfId="9" applyFont="1" applyFill="1" applyBorder="1" applyAlignment="1" applyProtection="1">
      <alignment vertical="center"/>
    </xf>
    <xf numFmtId="0" fontId="24" fillId="5" borderId="0" xfId="9" applyFont="1" applyFill="1" applyBorder="1" applyAlignment="1" applyProtection="1">
      <alignment vertical="center"/>
    </xf>
    <xf numFmtId="0" fontId="23" fillId="5" borderId="42" xfId="9" applyFont="1" applyFill="1" applyBorder="1" applyAlignment="1" applyProtection="1">
      <alignment vertical="center"/>
    </xf>
    <xf numFmtId="0" fontId="15" fillId="5" borderId="41" xfId="9" applyFont="1" applyFill="1" applyBorder="1" applyAlignment="1" applyProtection="1">
      <alignment vertical="center"/>
      <protection locked="0"/>
    </xf>
    <xf numFmtId="0" fontId="15" fillId="5" borderId="0" xfId="9" applyFont="1" applyFill="1" applyBorder="1" applyAlignment="1" applyProtection="1">
      <alignment vertical="center"/>
    </xf>
    <xf numFmtId="0" fontId="15" fillId="5" borderId="0" xfId="9" applyFont="1" applyFill="1" applyBorder="1" applyAlignment="1" applyProtection="1">
      <alignment vertical="center"/>
      <protection locked="0"/>
    </xf>
    <xf numFmtId="49" fontId="15" fillId="5" borderId="0" xfId="9" applyNumberFormat="1" applyFont="1" applyFill="1" applyBorder="1" applyAlignment="1" applyProtection="1">
      <alignment vertical="center"/>
      <protection locked="0"/>
    </xf>
    <xf numFmtId="0" fontId="17" fillId="5" borderId="0" xfId="9" applyFont="1" applyFill="1" applyBorder="1" applyAlignment="1" applyProtection="1">
      <alignment horizontal="right" vertical="center"/>
      <protection locked="0"/>
    </xf>
    <xf numFmtId="0" fontId="13" fillId="5" borderId="42" xfId="0" applyFont="1" applyFill="1" applyBorder="1" applyAlignment="1">
      <alignment vertical="center"/>
    </xf>
    <xf numFmtId="14" fontId="17" fillId="5" borderId="0" xfId="9" applyNumberFormat="1" applyFont="1" applyFill="1" applyBorder="1" applyAlignment="1" applyProtection="1">
      <alignment vertical="center"/>
    </xf>
    <xf numFmtId="0" fontId="15" fillId="5" borderId="0" xfId="9" applyFont="1" applyFill="1" applyBorder="1" applyAlignment="1" applyProtection="1">
      <alignment horizontal="left" vertical="center"/>
    </xf>
    <xf numFmtId="14" fontId="15" fillId="5" borderId="0" xfId="9" applyNumberFormat="1" applyFont="1" applyFill="1" applyBorder="1" applyAlignment="1" applyProtection="1">
      <alignment vertical="center"/>
    </xf>
    <xf numFmtId="167" fontId="15" fillId="5" borderId="0" xfId="9" applyNumberFormat="1" applyFont="1" applyFill="1" applyBorder="1" applyAlignment="1" applyProtection="1">
      <alignment vertical="center"/>
    </xf>
    <xf numFmtId="0" fontId="17" fillId="5" borderId="0" xfId="9" applyFont="1" applyFill="1" applyBorder="1" applyAlignment="1" applyProtection="1">
      <alignment horizontal="right" vertical="center"/>
    </xf>
    <xf numFmtId="0" fontId="15" fillId="5" borderId="42" xfId="9" applyFont="1" applyFill="1" applyBorder="1" applyAlignment="1" applyProtection="1">
      <alignment vertical="center"/>
    </xf>
    <xf numFmtId="14" fontId="15" fillId="0" borderId="41" xfId="9" applyNumberFormat="1" applyFont="1" applyBorder="1" applyAlignment="1" applyProtection="1">
      <alignment vertical="center"/>
      <protection locked="0"/>
    </xf>
    <xf numFmtId="0" fontId="13" fillId="5" borderId="0" xfId="0" applyFont="1" applyFill="1" applyBorder="1" applyAlignment="1" applyProtection="1">
      <alignment vertical="center"/>
    </xf>
    <xf numFmtId="0" fontId="13" fillId="5" borderId="42" xfId="0" applyFont="1" applyFill="1" applyBorder="1" applyAlignment="1" applyProtection="1">
      <alignment vertical="center"/>
    </xf>
    <xf numFmtId="0" fontId="15" fillId="5" borderId="41" xfId="9" applyFont="1" applyFill="1" applyBorder="1" applyAlignment="1" applyProtection="1">
      <alignment horizontal="right" vertical="center"/>
    </xf>
    <xf numFmtId="0" fontId="18" fillId="5" borderId="0" xfId="0" applyFont="1" applyFill="1" applyBorder="1" applyAlignment="1" applyProtection="1">
      <alignment vertical="center"/>
    </xf>
    <xf numFmtId="0" fontId="18" fillId="5" borderId="42" xfId="0" applyFont="1" applyFill="1" applyBorder="1" applyAlignment="1" applyProtection="1">
      <alignment vertical="center"/>
    </xf>
    <xf numFmtId="0" fontId="13" fillId="2" borderId="0" xfId="0" applyFont="1" applyFill="1" applyBorder="1" applyAlignment="1">
      <alignment vertical="center"/>
    </xf>
    <xf numFmtId="0" fontId="23" fillId="2" borderId="0" xfId="9" applyFont="1" applyFill="1" applyBorder="1" applyAlignment="1" applyProtection="1">
      <alignment vertical="center"/>
      <protection locked="0"/>
    </xf>
    <xf numFmtId="0" fontId="13" fillId="5" borderId="0" xfId="1" applyFont="1" applyFill="1" applyAlignment="1" applyProtection="1">
      <alignment horizontal="left" vertical="center"/>
    </xf>
    <xf numFmtId="0" fontId="15" fillId="5" borderId="0" xfId="5" applyFont="1" applyFill="1" applyProtection="1">
      <protection locked="0"/>
    </xf>
    <xf numFmtId="0" fontId="17" fillId="5" borderId="0" xfId="5" applyFont="1" applyFill="1" applyBorder="1" applyAlignment="1" applyProtection="1">
      <alignment horizontal="right"/>
      <protection locked="0"/>
    </xf>
    <xf numFmtId="167" fontId="15" fillId="5" borderId="0" xfId="5" applyNumberFormat="1" applyFont="1" applyFill="1" applyBorder="1" applyProtection="1">
      <protection locked="0"/>
    </xf>
    <xf numFmtId="0" fontId="23" fillId="2" borderId="1" xfId="4" applyFont="1" applyFill="1" applyBorder="1" applyAlignment="1" applyProtection="1">
      <alignment vertical="center" wrapText="1"/>
      <protection locked="0"/>
    </xf>
    <xf numFmtId="49" fontId="31" fillId="2" borderId="43" xfId="0" applyNumberFormat="1" applyFont="1" applyFill="1" applyBorder="1" applyAlignment="1">
      <alignment horizontal="left" vertical="center" wrapText="1"/>
    </xf>
    <xf numFmtId="167" fontId="23" fillId="0" borderId="2" xfId="5" applyNumberFormat="1" applyFont="1" applyBorder="1" applyAlignment="1" applyProtection="1">
      <alignment horizontal="center" vertical="center"/>
      <protection locked="0"/>
    </xf>
    <xf numFmtId="1" fontId="20" fillId="0" borderId="6" xfId="2" applyNumberFormat="1" applyFont="1" applyFill="1" applyBorder="1" applyAlignment="1" applyProtection="1">
      <alignment horizontal="left" vertical="center" wrapText="1"/>
      <protection locked="0"/>
    </xf>
    <xf numFmtId="0" fontId="20" fillId="2" borderId="6" xfId="2" applyFont="1" applyFill="1" applyBorder="1" applyAlignment="1" applyProtection="1">
      <alignment horizontal="left" vertical="top" wrapText="1"/>
      <protection locked="0"/>
    </xf>
    <xf numFmtId="1" fontId="20" fillId="0" borderId="6" xfId="2" applyNumberFormat="1" applyFont="1" applyFill="1" applyBorder="1" applyAlignment="1" applyProtection="1">
      <alignment horizontal="center" vertical="center" wrapText="1"/>
      <protection locked="0"/>
    </xf>
    <xf numFmtId="167" fontId="23" fillId="2" borderId="2" xfId="5" applyNumberFormat="1" applyFont="1" applyFill="1" applyBorder="1" applyAlignment="1" applyProtection="1">
      <alignment horizontal="center" vertical="center"/>
      <protection locked="0"/>
    </xf>
    <xf numFmtId="1" fontId="20" fillId="2" borderId="6" xfId="2" applyNumberFormat="1" applyFont="1" applyFill="1" applyBorder="1" applyAlignment="1" applyProtection="1">
      <alignment horizontal="left" vertical="top" wrapText="1"/>
      <protection locked="0"/>
    </xf>
    <xf numFmtId="1" fontId="20" fillId="2" borderId="6" xfId="2" applyNumberFormat="1" applyFont="1" applyFill="1" applyBorder="1" applyAlignment="1" applyProtection="1">
      <alignment horizontal="center" vertical="center" wrapText="1"/>
      <protection locked="0"/>
    </xf>
    <xf numFmtId="0" fontId="20" fillId="2" borderId="6" xfId="2" applyFont="1" applyFill="1" applyBorder="1" applyAlignment="1" applyProtection="1">
      <alignment horizontal="left" vertical="center" wrapText="1"/>
      <protection locked="0"/>
    </xf>
    <xf numFmtId="167" fontId="23" fillId="2" borderId="2" xfId="5" applyNumberFormat="1" applyFont="1" applyFill="1" applyBorder="1" applyAlignment="1" applyProtection="1">
      <alignment horizontal="center" vertical="top"/>
      <protection locked="0"/>
    </xf>
    <xf numFmtId="0" fontId="28" fillId="0" borderId="1" xfId="0" applyFont="1" applyBorder="1" applyAlignment="1">
      <alignment horizontal="left"/>
    </xf>
    <xf numFmtId="0" fontId="32" fillId="0" borderId="1" xfId="0" applyFont="1" applyBorder="1" applyAlignment="1">
      <alignment horizontal="left"/>
    </xf>
    <xf numFmtId="2" fontId="13" fillId="5" borderId="0" xfId="1" applyNumberFormat="1" applyFont="1" applyFill="1" applyBorder="1" applyAlignment="1" applyProtection="1">
      <alignment horizontal="center" vertical="center"/>
    </xf>
    <xf numFmtId="2" fontId="13" fillId="5" borderId="0" xfId="0" applyNumberFormat="1" applyFont="1" applyFill="1" applyProtection="1"/>
    <xf numFmtId="2" fontId="13" fillId="2" borderId="0" xfId="0" applyNumberFormat="1" applyFont="1" applyFill="1" applyProtection="1"/>
    <xf numFmtId="2" fontId="13" fillId="5" borderId="0" xfId="1" applyNumberFormat="1" applyFont="1" applyFill="1" applyAlignment="1" applyProtection="1">
      <alignment vertical="center"/>
    </xf>
    <xf numFmtId="2" fontId="18" fillId="5" borderId="1" xfId="1" applyNumberFormat="1" applyFont="1" applyFill="1" applyBorder="1" applyAlignment="1" applyProtection="1">
      <alignment horizontal="center" vertical="center" wrapText="1"/>
    </xf>
    <xf numFmtId="2" fontId="32" fillId="0" borderId="1" xfId="0" applyNumberFormat="1" applyFont="1" applyBorder="1" applyAlignment="1">
      <alignment horizontal="right"/>
    </xf>
    <xf numFmtId="2" fontId="18" fillId="5" borderId="1" xfId="0" applyNumberFormat="1" applyFont="1" applyFill="1" applyBorder="1" applyProtection="1"/>
    <xf numFmtId="2" fontId="0" fillId="2" borderId="0" xfId="0" applyNumberFormat="1" applyFill="1"/>
    <xf numFmtId="2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2" fontId="15" fillId="5" borderId="0" xfId="5" applyNumberFormat="1" applyFont="1" applyFill="1" applyBorder="1" applyProtection="1">
      <protection locked="0"/>
    </xf>
    <xf numFmtId="2" fontId="18" fillId="5" borderId="1" xfId="1" applyNumberFormat="1" applyFont="1" applyFill="1" applyBorder="1" applyAlignment="1" applyProtection="1">
      <alignment horizontal="right" vertical="center"/>
    </xf>
    <xf numFmtId="2" fontId="13" fillId="5" borderId="1" xfId="1" applyNumberFormat="1" applyFont="1" applyFill="1" applyBorder="1" applyAlignment="1" applyProtection="1">
      <alignment horizontal="right" vertical="center" wrapText="1"/>
    </xf>
    <xf numFmtId="2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8" fillId="5" borderId="1" xfId="1" applyNumberFormat="1" applyFont="1" applyFill="1" applyBorder="1" applyAlignment="1" applyProtection="1">
      <alignment horizontal="right" vertical="center" wrapText="1"/>
    </xf>
    <xf numFmtId="2" fontId="18" fillId="2" borderId="1" xfId="1" applyNumberFormat="1" applyFont="1" applyFill="1" applyBorder="1" applyAlignment="1" applyProtection="1">
      <alignment horizontal="center" vertical="center"/>
      <protection locked="0"/>
    </xf>
    <xf numFmtId="2" fontId="13" fillId="0" borderId="1" xfId="2" applyNumberFormat="1" applyFont="1" applyFill="1" applyBorder="1" applyAlignment="1" applyProtection="1">
      <alignment horizontal="right" vertical="center"/>
      <protection locked="0"/>
    </xf>
    <xf numFmtId="2" fontId="13" fillId="0" borderId="1" xfId="2" applyNumberFormat="1" applyFont="1" applyFill="1" applyBorder="1" applyAlignment="1" applyProtection="1">
      <alignment horizontal="left" vertical="top"/>
      <protection locked="0"/>
    </xf>
    <xf numFmtId="2" fontId="13" fillId="0" borderId="4" xfId="0" applyNumberFormat="1" applyFont="1" applyBorder="1" applyProtection="1">
      <protection locked="0"/>
    </xf>
    <xf numFmtId="2" fontId="13" fillId="0" borderId="1" xfId="0" applyNumberFormat="1" applyFont="1" applyBorder="1" applyProtection="1">
      <protection locked="0"/>
    </xf>
    <xf numFmtId="2" fontId="13" fillId="5" borderId="2" xfId="0" applyNumberFormat="1" applyFont="1" applyFill="1" applyBorder="1" applyAlignment="1" applyProtection="1">
      <alignment horizontal="center"/>
    </xf>
    <xf numFmtId="2" fontId="13" fillId="5" borderId="0" xfId="0" applyNumberFormat="1" applyFont="1" applyFill="1" applyBorder="1" applyAlignment="1" applyProtection="1">
      <alignment horizontal="center"/>
    </xf>
    <xf numFmtId="2" fontId="13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2" fontId="13" fillId="0" borderId="0" xfId="0" applyNumberFormat="1" applyFont="1" applyBorder="1" applyProtection="1">
      <protection locked="0"/>
    </xf>
    <xf numFmtId="2" fontId="0" fillId="0" borderId="0" xfId="0" applyNumberFormat="1"/>
    <xf numFmtId="2" fontId="17" fillId="5" borderId="0" xfId="5" applyNumberFormat="1" applyFont="1" applyFill="1" applyBorder="1" applyAlignment="1" applyProtection="1">
      <alignment horizontal="right"/>
      <protection locked="0"/>
    </xf>
    <xf numFmtId="2" fontId="13" fillId="5" borderId="1" xfId="0" applyNumberFormat="1" applyFont="1" applyFill="1" applyBorder="1" applyAlignment="1" applyProtection="1">
      <alignment horizontal="center"/>
    </xf>
    <xf numFmtId="2" fontId="13" fillId="5" borderId="34" xfId="0" applyNumberFormat="1" applyFont="1" applyFill="1" applyBorder="1" applyAlignment="1" applyProtection="1">
      <alignment horizontal="center"/>
    </xf>
    <xf numFmtId="2" fontId="13" fillId="0" borderId="1" xfId="0" applyNumberFormat="1" applyFont="1" applyFill="1" applyBorder="1" applyAlignment="1" applyProtection="1">
      <alignment horizontal="center"/>
    </xf>
    <xf numFmtId="2" fontId="13" fillId="0" borderId="0" xfId="3" applyNumberFormat="1" applyFont="1" applyProtection="1">
      <protection locked="0"/>
    </xf>
    <xf numFmtId="2" fontId="13" fillId="0" borderId="0" xfId="1" applyNumberFormat="1" applyFont="1" applyProtection="1">
      <protection locked="0"/>
    </xf>
    <xf numFmtId="2" fontId="18" fillId="0" borderId="0" xfId="1" applyNumberFormat="1" applyFont="1" applyAlignment="1" applyProtection="1">
      <alignment horizontal="center" vertical="center"/>
      <protection locked="0"/>
    </xf>
    <xf numFmtId="2" fontId="19" fillId="0" borderId="0" xfId="1" applyNumberFormat="1" applyFont="1" applyAlignment="1" applyProtection="1">
      <alignment horizontal="center" vertical="center" wrapText="1"/>
      <protection locked="0"/>
    </xf>
    <xf numFmtId="2" fontId="13" fillId="0" borderId="0" xfId="1" applyNumberFormat="1" applyFont="1" applyAlignment="1" applyProtection="1">
      <alignment horizontal="center" vertical="center" wrapText="1"/>
      <protection locked="0"/>
    </xf>
    <xf numFmtId="2" fontId="13" fillId="0" borderId="0" xfId="1" applyNumberFormat="1" applyFont="1" applyAlignment="1" applyProtection="1">
      <alignment horizontal="center" vertical="center"/>
      <protection locked="0"/>
    </xf>
    <xf numFmtId="2" fontId="28" fillId="0" borderId="0" xfId="0" applyNumberFormat="1" applyFont="1" applyAlignment="1" applyProtection="1">
      <alignment vertical="center"/>
      <protection locked="0"/>
    </xf>
    <xf numFmtId="0" fontId="0" fillId="2" borderId="0" xfId="0" applyFill="1" applyBorder="1" applyAlignment="1">
      <alignment horizontal="center"/>
    </xf>
    <xf numFmtId="2" fontId="0" fillId="2" borderId="0" xfId="0" applyNumberFormat="1" applyFill="1" applyBorder="1"/>
    <xf numFmtId="2" fontId="12" fillId="2" borderId="0" xfId="0" applyNumberFormat="1" applyFont="1" applyFill="1" applyBorder="1"/>
    <xf numFmtId="0" fontId="0" fillId="0" borderId="1" xfId="0" applyBorder="1"/>
    <xf numFmtId="0" fontId="15" fillId="2" borderId="1" xfId="4" applyFont="1" applyFill="1" applyBorder="1" applyAlignment="1" applyProtection="1">
      <alignment vertical="center" wrapText="1"/>
      <protection locked="0"/>
    </xf>
    <xf numFmtId="2" fontId="13" fillId="2" borderId="1" xfId="2" applyNumberFormat="1" applyFont="1" applyFill="1" applyBorder="1" applyAlignment="1" applyProtection="1">
      <alignment horizontal="left" vertical="top"/>
      <protection locked="0"/>
    </xf>
    <xf numFmtId="14" fontId="17" fillId="2" borderId="0" xfId="9" applyNumberFormat="1" applyFont="1" applyFill="1" applyBorder="1" applyAlignment="1" applyProtection="1">
      <alignment horizontal="center" vertical="center"/>
    </xf>
    <xf numFmtId="0" fontId="15" fillId="2" borderId="0" xfId="9" applyFont="1" applyFill="1" applyBorder="1" applyAlignment="1" applyProtection="1">
      <alignment horizontal="left" vertical="center" wrapText="1"/>
      <protection locked="0"/>
    </xf>
    <xf numFmtId="0" fontId="25" fillId="4" borderId="10" xfId="9" applyFont="1" applyFill="1" applyBorder="1" applyAlignment="1" applyProtection="1">
      <alignment horizontal="center" vertical="center"/>
    </xf>
    <xf numFmtId="0" fontId="25" fillId="4" borderId="12" xfId="9" applyFont="1" applyFill="1" applyBorder="1" applyAlignment="1" applyProtection="1">
      <alignment horizontal="center" vertical="center"/>
    </xf>
    <xf numFmtId="0" fontId="25" fillId="4" borderId="11" xfId="9" applyFont="1" applyFill="1" applyBorder="1" applyAlignment="1" applyProtection="1">
      <alignment horizontal="center" vertical="center"/>
    </xf>
    <xf numFmtId="14" fontId="17" fillId="2" borderId="37" xfId="9" applyNumberFormat="1" applyFont="1" applyFill="1" applyBorder="1" applyAlignment="1" applyProtection="1">
      <alignment horizontal="center" vertical="center" wrapText="1"/>
    </xf>
    <xf numFmtId="14" fontId="17" fillId="2" borderId="0" xfId="9" applyNumberFormat="1" applyFont="1" applyFill="1" applyBorder="1" applyAlignment="1" applyProtection="1">
      <alignment horizontal="center" vertical="center" wrapText="1"/>
    </xf>
    <xf numFmtId="14" fontId="17" fillId="2" borderId="0" xfId="9" applyNumberFormat="1" applyFont="1" applyFill="1" applyBorder="1" applyAlignment="1" applyProtection="1">
      <alignment horizontal="left" vertical="center" wrapText="1"/>
    </xf>
    <xf numFmtId="14" fontId="13" fillId="0" borderId="0" xfId="1" applyNumberFormat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center" vertical="center"/>
    </xf>
    <xf numFmtId="14" fontId="13" fillId="0" borderId="0" xfId="1" applyNumberFormat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horizontal="center" vertical="center"/>
    </xf>
    <xf numFmtId="0" fontId="13" fillId="5" borderId="0" xfId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right" vertical="center"/>
    </xf>
    <xf numFmtId="0" fontId="15" fillId="5" borderId="1" xfId="4" applyFont="1" applyFill="1" applyBorder="1" applyAlignment="1" applyProtection="1">
      <alignment horizontal="center" vertical="center" wrapText="1"/>
    </xf>
  </cellXfs>
  <cellStyles count="10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3" xfId="8"/>
    <cellStyle name="Normal 5 3" xfId="9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34</xdr:row>
      <xdr:rowOff>180975</xdr:rowOff>
    </xdr:from>
    <xdr:to>
      <xdr:col>2</xdr:col>
      <xdr:colOff>545037</xdr:colOff>
      <xdr:row>34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81</xdr:row>
      <xdr:rowOff>171450</xdr:rowOff>
    </xdr:from>
    <xdr:to>
      <xdr:col>1</xdr:col>
      <xdr:colOff>1495425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81</xdr:row>
      <xdr:rowOff>180975</xdr:rowOff>
    </xdr:from>
    <xdr:to>
      <xdr:col>2</xdr:col>
      <xdr:colOff>554556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234</xdr:row>
      <xdr:rowOff>171450</xdr:rowOff>
    </xdr:from>
    <xdr:to>
      <xdr:col>2</xdr:col>
      <xdr:colOff>1495425</xdr:colOff>
      <xdr:row>234</xdr:row>
      <xdr:rowOff>171450</xdr:rowOff>
    </xdr:to>
    <xdr:cxnSp macro="">
      <xdr:nvCxnSpPr>
        <xdr:cNvPr id="3" name="Straight Connector 2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171450</xdr:rowOff>
    </xdr:from>
    <xdr:to>
      <xdr:col>1</xdr:col>
      <xdr:colOff>1495425</xdr:colOff>
      <xdr:row>18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19</xdr:row>
      <xdr:rowOff>4082</xdr:rowOff>
    </xdr:from>
    <xdr:to>
      <xdr:col>5</xdr:col>
      <xdr:colOff>110219</xdr:colOff>
      <xdr:row>19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5548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56435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Sheet1"/>
      <sheetName val="Sheet2"/>
      <sheetName val="Sheet3"/>
      <sheetName val="ფორმა N5.1"/>
      <sheetName val="ფორმა 5.2"/>
      <sheetName val="ფორმა N5.3"/>
      <sheetName val="ფორმა 5.4"/>
      <sheetName val="ფორმა N 8.1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tabSelected="1" view="pageBreakPreview" zoomScale="70" zoomScaleSheetLayoutView="70" workbookViewId="0">
      <selection activeCell="B14" sqref="B14"/>
    </sheetView>
  </sheetViews>
  <sheetFormatPr defaultRowHeight="15" x14ac:dyDescent="0.2"/>
  <cols>
    <col min="1" max="1" width="6.28515625" style="287" bestFit="1" customWidth="1"/>
    <col min="2" max="2" width="13.140625" style="287" customWidth="1"/>
    <col min="3" max="3" width="12.85546875" style="287" customWidth="1"/>
    <col min="4" max="4" width="15.140625" style="287" customWidth="1"/>
    <col min="5" max="5" width="24.5703125" style="287" customWidth="1"/>
    <col min="6" max="8" width="19.140625" style="288" customWidth="1"/>
    <col min="9" max="9" width="16.42578125" style="287" bestFit="1" customWidth="1"/>
    <col min="10" max="10" width="17.42578125" style="287" customWidth="1"/>
    <col min="11" max="11" width="13.140625" style="287" bestFit="1" customWidth="1"/>
    <col min="12" max="12" width="17.140625" style="287" customWidth="1"/>
    <col min="13" max="16384" width="9.140625" style="287"/>
  </cols>
  <sheetData>
    <row r="1" spans="1:12" x14ac:dyDescent="0.2">
      <c r="A1" s="291"/>
      <c r="B1" s="290"/>
      <c r="C1" s="291"/>
      <c r="D1" s="290"/>
      <c r="E1" s="291"/>
      <c r="F1" s="291"/>
      <c r="G1" s="290"/>
      <c r="H1" s="291"/>
      <c r="I1" s="291"/>
      <c r="J1" s="290"/>
      <c r="K1" s="291"/>
      <c r="L1" s="290"/>
    </row>
    <row r="2" spans="1:12" x14ac:dyDescent="0.2">
      <c r="A2" s="297"/>
      <c r="B2" s="297"/>
      <c r="C2" s="297"/>
      <c r="D2" s="297"/>
      <c r="E2" s="297"/>
      <c r="F2" s="297"/>
      <c r="G2" s="297"/>
      <c r="H2" s="297"/>
      <c r="I2" s="368"/>
      <c r="J2" s="368"/>
      <c r="K2" s="367"/>
      <c r="L2" s="290"/>
    </row>
    <row r="3" spans="1:12" s="298" customFormat="1" x14ac:dyDescent="0.2">
      <c r="A3" s="366" t="s">
        <v>309</v>
      </c>
      <c r="B3" s="350"/>
      <c r="C3" s="350"/>
      <c r="D3" s="350"/>
      <c r="E3" s="351"/>
      <c r="F3" s="345"/>
      <c r="G3" s="351"/>
      <c r="H3" s="365"/>
      <c r="I3" s="350"/>
      <c r="J3" s="351"/>
      <c r="K3" s="351"/>
      <c r="L3" s="364" t="s">
        <v>110</v>
      </c>
    </row>
    <row r="4" spans="1:12" s="298" customFormat="1" x14ac:dyDescent="0.2">
      <c r="A4" s="363" t="s">
        <v>141</v>
      </c>
      <c r="B4" s="350"/>
      <c r="C4" s="350"/>
      <c r="D4" s="350"/>
      <c r="E4" s="351"/>
      <c r="F4" s="345"/>
      <c r="G4" s="351"/>
      <c r="H4" s="362"/>
      <c r="I4" s="350"/>
      <c r="J4" s="351"/>
      <c r="K4" s="351"/>
      <c r="L4" s="361" t="s">
        <v>498</v>
      </c>
    </row>
    <row r="5" spans="1:12" s="298" customFormat="1" x14ac:dyDescent="0.2">
      <c r="A5" s="360"/>
      <c r="B5" s="350"/>
      <c r="C5" s="359"/>
      <c r="D5" s="358"/>
      <c r="E5" s="351"/>
      <c r="F5" s="357"/>
      <c r="G5" s="351"/>
      <c r="H5" s="351"/>
      <c r="I5" s="345"/>
      <c r="J5" s="350"/>
      <c r="K5" s="350"/>
      <c r="L5" s="349"/>
    </row>
    <row r="6" spans="1:12" s="298" customFormat="1" x14ac:dyDescent="0.2">
      <c r="A6" s="354" t="s">
        <v>275</v>
      </c>
      <c r="B6" s="345"/>
      <c r="C6" s="345"/>
      <c r="D6" s="345" t="s">
        <v>277</v>
      </c>
      <c r="E6" s="355"/>
      <c r="F6" s="352"/>
      <c r="G6" s="351"/>
      <c r="H6" s="356"/>
      <c r="I6" s="355"/>
      <c r="J6" s="350"/>
      <c r="K6" s="351"/>
      <c r="L6" s="349"/>
    </row>
    <row r="7" spans="1:12" s="298" customFormat="1" x14ac:dyDescent="0.2">
      <c r="A7" s="354"/>
      <c r="B7" s="345"/>
      <c r="C7" s="345"/>
      <c r="D7" s="345"/>
      <c r="E7" s="351"/>
      <c r="F7" s="352"/>
      <c r="G7" s="352"/>
      <c r="H7" s="352"/>
      <c r="I7" s="353"/>
      <c r="J7" s="351"/>
      <c r="K7" s="350"/>
      <c r="L7" s="349"/>
    </row>
    <row r="8" spans="1:12" s="298" customFormat="1" ht="15.75" thickBot="1" x14ac:dyDescent="0.35">
      <c r="A8" s="369" t="s">
        <v>479</v>
      </c>
      <c r="B8" s="370"/>
      <c r="C8" s="371"/>
      <c r="D8" s="372"/>
      <c r="E8" s="370"/>
      <c r="F8" s="370"/>
      <c r="G8" s="352"/>
      <c r="H8" s="352"/>
      <c r="I8" s="351"/>
      <c r="J8" s="350"/>
      <c r="K8" s="350"/>
      <c r="L8" s="349"/>
    </row>
    <row r="9" spans="1:12" ht="15.75" thickBot="1" x14ac:dyDescent="0.25">
      <c r="A9" s="348"/>
      <c r="B9" s="347"/>
      <c r="C9" s="346"/>
      <c r="D9" s="346"/>
      <c r="E9" s="346"/>
      <c r="F9" s="345"/>
      <c r="G9" s="345"/>
      <c r="H9" s="345"/>
      <c r="I9" s="430" t="s">
        <v>477</v>
      </c>
      <c r="J9" s="431"/>
      <c r="K9" s="432"/>
      <c r="L9" s="344"/>
    </row>
    <row r="10" spans="1:12" s="332" customFormat="1" ht="39" customHeight="1" thickBot="1" x14ac:dyDescent="0.25">
      <c r="A10" s="343" t="s">
        <v>64</v>
      </c>
      <c r="B10" s="342" t="s">
        <v>142</v>
      </c>
      <c r="C10" s="342" t="s">
        <v>476</v>
      </c>
      <c r="D10" s="341" t="s">
        <v>282</v>
      </c>
      <c r="E10" s="340" t="s">
        <v>475</v>
      </c>
      <c r="F10" s="339" t="s">
        <v>474</v>
      </c>
      <c r="G10" s="338" t="s">
        <v>229</v>
      </c>
      <c r="H10" s="337" t="s">
        <v>226</v>
      </c>
      <c r="I10" s="336" t="s">
        <v>473</v>
      </c>
      <c r="J10" s="335" t="s">
        <v>279</v>
      </c>
      <c r="K10" s="334" t="s">
        <v>230</v>
      </c>
      <c r="L10" s="333" t="s">
        <v>231</v>
      </c>
    </row>
    <row r="11" spans="1:12" s="326" customFormat="1" ht="15.75" thickBot="1" x14ac:dyDescent="0.25">
      <c r="A11" s="330">
        <v>1</v>
      </c>
      <c r="B11" s="329">
        <v>2</v>
      </c>
      <c r="C11" s="331">
        <v>3</v>
      </c>
      <c r="D11" s="331">
        <v>4</v>
      </c>
      <c r="E11" s="330">
        <v>5</v>
      </c>
      <c r="F11" s="329">
        <v>6</v>
      </c>
      <c r="G11" s="331">
        <v>7</v>
      </c>
      <c r="H11" s="329">
        <v>8</v>
      </c>
      <c r="I11" s="330">
        <v>9</v>
      </c>
      <c r="J11" s="329">
        <v>10</v>
      </c>
      <c r="K11" s="328">
        <v>11</v>
      </c>
      <c r="L11" s="327">
        <v>12</v>
      </c>
    </row>
    <row r="12" spans="1:12" ht="16.5" x14ac:dyDescent="0.2">
      <c r="A12" s="325"/>
      <c r="B12" s="318"/>
      <c r="C12" s="317"/>
      <c r="D12" s="324"/>
      <c r="E12" s="323"/>
      <c r="F12" s="314"/>
      <c r="G12" s="322"/>
      <c r="H12" s="322"/>
      <c r="I12" s="373"/>
      <c r="J12" s="321"/>
      <c r="K12" s="374"/>
      <c r="L12" s="320"/>
    </row>
    <row r="13" spans="1:12" x14ac:dyDescent="0.2">
      <c r="A13" s="319"/>
      <c r="B13" s="318"/>
      <c r="C13" s="317"/>
      <c r="D13" s="316"/>
      <c r="E13" s="315"/>
      <c r="F13" s="314"/>
      <c r="G13" s="314"/>
      <c r="H13" s="314"/>
      <c r="I13" s="313"/>
      <c r="J13" s="312"/>
      <c r="K13" s="311"/>
      <c r="L13" s="310"/>
    </row>
    <row r="14" spans="1:12" x14ac:dyDescent="0.2">
      <c r="A14" s="319"/>
      <c r="B14" s="318"/>
      <c r="C14" s="317"/>
      <c r="D14" s="316"/>
      <c r="E14" s="315"/>
      <c r="F14" s="314"/>
      <c r="G14" s="314"/>
      <c r="H14" s="314"/>
      <c r="I14" s="313"/>
      <c r="J14" s="312"/>
      <c r="K14" s="311"/>
      <c r="L14" s="310"/>
    </row>
    <row r="15" spans="1:12" x14ac:dyDescent="0.2">
      <c r="A15" s="319"/>
      <c r="B15" s="318"/>
      <c r="C15" s="317"/>
      <c r="D15" s="316"/>
      <c r="E15" s="315"/>
      <c r="F15" s="314"/>
      <c r="G15" s="314"/>
      <c r="H15" s="314"/>
      <c r="I15" s="313"/>
      <c r="J15" s="312"/>
      <c r="K15" s="311"/>
      <c r="L15" s="310"/>
    </row>
    <row r="16" spans="1:12" x14ac:dyDescent="0.2">
      <c r="A16" s="319"/>
      <c r="B16" s="318"/>
      <c r="C16" s="317"/>
      <c r="D16" s="316"/>
      <c r="E16" s="315"/>
      <c r="F16" s="314"/>
      <c r="G16" s="314"/>
      <c r="H16" s="314"/>
      <c r="I16" s="313"/>
      <c r="J16" s="312"/>
      <c r="K16" s="311"/>
      <c r="L16" s="310"/>
    </row>
    <row r="17" spans="1:12" x14ac:dyDescent="0.2">
      <c r="A17" s="319"/>
      <c r="B17" s="318"/>
      <c r="C17" s="317"/>
      <c r="D17" s="316"/>
      <c r="E17" s="315"/>
      <c r="F17" s="314"/>
      <c r="G17" s="314"/>
      <c r="H17" s="314"/>
      <c r="I17" s="313"/>
      <c r="J17" s="312"/>
      <c r="K17" s="311"/>
      <c r="L17" s="310"/>
    </row>
    <row r="18" spans="1:12" ht="15.75" thickBot="1" x14ac:dyDescent="0.25">
      <c r="A18" s="309" t="s">
        <v>278</v>
      </c>
      <c r="B18" s="308"/>
      <c r="C18" s="307"/>
      <c r="D18" s="306"/>
      <c r="E18" s="305"/>
      <c r="F18" s="304"/>
      <c r="G18" s="304"/>
      <c r="H18" s="304"/>
      <c r="I18" s="303"/>
      <c r="J18" s="302"/>
      <c r="K18" s="301"/>
      <c r="L18" s="300"/>
    </row>
    <row r="19" spans="1:12" x14ac:dyDescent="0.2">
      <c r="A19" s="290"/>
      <c r="B19" s="291"/>
      <c r="C19" s="290"/>
      <c r="D19" s="291"/>
      <c r="E19" s="290"/>
      <c r="F19" s="291"/>
      <c r="G19" s="290"/>
      <c r="H19" s="291"/>
      <c r="I19" s="290"/>
      <c r="J19" s="291"/>
      <c r="K19" s="290"/>
      <c r="L19" s="291"/>
    </row>
    <row r="20" spans="1:12" x14ac:dyDescent="0.2">
      <c r="A20" s="290"/>
      <c r="B20" s="297"/>
      <c r="C20" s="290"/>
      <c r="D20" s="297"/>
      <c r="E20" s="290"/>
      <c r="F20" s="297"/>
      <c r="G20" s="290"/>
      <c r="H20" s="297"/>
      <c r="I20" s="290"/>
      <c r="J20" s="297"/>
      <c r="K20" s="290"/>
      <c r="L20" s="297"/>
    </row>
    <row r="21" spans="1:12" s="298" customFormat="1" x14ac:dyDescent="0.2">
      <c r="A21" s="429" t="s">
        <v>433</v>
      </c>
      <c r="B21" s="429"/>
      <c r="C21" s="429"/>
      <c r="D21" s="429"/>
      <c r="E21" s="429"/>
      <c r="F21" s="429"/>
      <c r="G21" s="429"/>
      <c r="H21" s="429"/>
      <c r="I21" s="429"/>
      <c r="J21" s="429"/>
      <c r="K21" s="429"/>
      <c r="L21" s="429"/>
    </row>
    <row r="22" spans="1:12" s="299" customFormat="1" ht="12.75" x14ac:dyDescent="0.2">
      <c r="A22" s="429" t="s">
        <v>472</v>
      </c>
      <c r="B22" s="429"/>
      <c r="C22" s="429"/>
      <c r="D22" s="429"/>
      <c r="E22" s="429"/>
      <c r="F22" s="429"/>
      <c r="G22" s="429"/>
      <c r="H22" s="429"/>
      <c r="I22" s="429"/>
      <c r="J22" s="429"/>
      <c r="K22" s="429"/>
      <c r="L22" s="429"/>
    </row>
    <row r="23" spans="1:12" s="299" customFormat="1" ht="12.75" x14ac:dyDescent="0.2">
      <c r="A23" s="429"/>
      <c r="B23" s="429"/>
      <c r="C23" s="429"/>
      <c r="D23" s="429"/>
      <c r="E23" s="429"/>
      <c r="F23" s="429"/>
      <c r="G23" s="429"/>
      <c r="H23" s="429"/>
      <c r="I23" s="429"/>
      <c r="J23" s="429"/>
      <c r="K23" s="429"/>
      <c r="L23" s="429"/>
    </row>
    <row r="24" spans="1:12" s="298" customFormat="1" x14ac:dyDescent="0.2">
      <c r="A24" s="429" t="s">
        <v>471</v>
      </c>
      <c r="B24" s="429"/>
      <c r="C24" s="429"/>
      <c r="D24" s="429"/>
      <c r="E24" s="429"/>
      <c r="F24" s="429"/>
      <c r="G24" s="429"/>
      <c r="H24" s="429"/>
      <c r="I24" s="429"/>
      <c r="J24" s="429"/>
      <c r="K24" s="429"/>
      <c r="L24" s="429"/>
    </row>
    <row r="25" spans="1:12" s="298" customFormat="1" x14ac:dyDescent="0.2">
      <c r="A25" s="429"/>
      <c r="B25" s="429"/>
      <c r="C25" s="429"/>
      <c r="D25" s="429"/>
      <c r="E25" s="429"/>
      <c r="F25" s="429"/>
      <c r="G25" s="429"/>
      <c r="H25" s="429"/>
      <c r="I25" s="429"/>
      <c r="J25" s="429"/>
      <c r="K25" s="429"/>
      <c r="L25" s="429"/>
    </row>
    <row r="26" spans="1:12" s="298" customFormat="1" x14ac:dyDescent="0.2">
      <c r="A26" s="429" t="s">
        <v>470</v>
      </c>
      <c r="B26" s="429"/>
      <c r="C26" s="429"/>
      <c r="D26" s="429"/>
      <c r="E26" s="429"/>
      <c r="F26" s="429"/>
      <c r="G26" s="429"/>
      <c r="H26" s="429"/>
      <c r="I26" s="429"/>
      <c r="J26" s="429"/>
      <c r="K26" s="429"/>
      <c r="L26" s="429"/>
    </row>
    <row r="27" spans="1:12" s="298" customFormat="1" x14ac:dyDescent="0.2">
      <c r="A27" s="290"/>
      <c r="B27" s="291"/>
      <c r="C27" s="290"/>
      <c r="D27" s="291"/>
      <c r="E27" s="290"/>
      <c r="F27" s="291"/>
      <c r="G27" s="290"/>
      <c r="H27" s="291"/>
      <c r="I27" s="290"/>
      <c r="J27" s="291"/>
      <c r="K27" s="290"/>
      <c r="L27" s="291"/>
    </row>
    <row r="28" spans="1:12" s="298" customFormat="1" x14ac:dyDescent="0.2">
      <c r="A28" s="290"/>
      <c r="B28" s="297"/>
      <c r="C28" s="290"/>
      <c r="D28" s="297"/>
      <c r="E28" s="290"/>
      <c r="F28" s="297"/>
      <c r="G28" s="290"/>
      <c r="H28" s="297"/>
      <c r="I28" s="290"/>
      <c r="J28" s="297"/>
      <c r="K28" s="290"/>
      <c r="L28" s="297"/>
    </row>
    <row r="29" spans="1:12" s="298" customFormat="1" x14ac:dyDescent="0.2">
      <c r="A29" s="290"/>
      <c r="B29" s="291"/>
      <c r="C29" s="290"/>
      <c r="D29" s="291"/>
      <c r="E29" s="290"/>
      <c r="F29" s="291"/>
      <c r="G29" s="290"/>
      <c r="H29" s="291"/>
      <c r="I29" s="290"/>
      <c r="J29" s="291"/>
      <c r="K29" s="290"/>
      <c r="L29" s="291"/>
    </row>
    <row r="30" spans="1:12" x14ac:dyDescent="0.2">
      <c r="A30" s="290"/>
      <c r="B30" s="297"/>
      <c r="C30" s="290"/>
      <c r="D30" s="297"/>
      <c r="E30" s="290"/>
      <c r="F30" s="297"/>
      <c r="G30" s="290"/>
      <c r="H30" s="297"/>
      <c r="I30" s="290"/>
      <c r="J30" s="297"/>
      <c r="K30" s="290"/>
      <c r="L30" s="297"/>
    </row>
    <row r="31" spans="1:12" s="292" customFormat="1" x14ac:dyDescent="0.2">
      <c r="A31" s="435" t="s">
        <v>107</v>
      </c>
      <c r="B31" s="435"/>
      <c r="C31" s="291"/>
      <c r="D31" s="290"/>
      <c r="E31" s="291"/>
      <c r="F31" s="291"/>
      <c r="G31" s="290"/>
      <c r="H31" s="291"/>
      <c r="I31" s="291"/>
      <c r="J31" s="290"/>
      <c r="K31" s="291"/>
      <c r="L31" s="290"/>
    </row>
    <row r="32" spans="1:12" s="292" customFormat="1" x14ac:dyDescent="0.2">
      <c r="A32" s="291"/>
      <c r="B32" s="290"/>
      <c r="C32" s="295"/>
      <c r="D32" s="296"/>
      <c r="E32" s="295"/>
      <c r="F32" s="291"/>
      <c r="G32" s="290"/>
      <c r="H32" s="294"/>
      <c r="I32" s="291"/>
      <c r="J32" s="290"/>
      <c r="K32" s="291"/>
      <c r="L32" s="290"/>
    </row>
    <row r="33" spans="1:12" s="292" customFormat="1" ht="15" customHeight="1" x14ac:dyDescent="0.2">
      <c r="A33" s="291"/>
      <c r="B33" s="290"/>
      <c r="C33" s="428" t="s">
        <v>269</v>
      </c>
      <c r="D33" s="428"/>
      <c r="E33" s="428"/>
      <c r="F33" s="291"/>
      <c r="G33" s="290"/>
      <c r="H33" s="433" t="s">
        <v>469</v>
      </c>
      <c r="I33" s="293"/>
      <c r="J33" s="290"/>
      <c r="K33" s="291"/>
      <c r="L33" s="290"/>
    </row>
    <row r="34" spans="1:12" s="292" customFormat="1" x14ac:dyDescent="0.2">
      <c r="A34" s="291"/>
      <c r="B34" s="290"/>
      <c r="C34" s="291"/>
      <c r="D34" s="290"/>
      <c r="E34" s="291"/>
      <c r="F34" s="291"/>
      <c r="G34" s="290"/>
      <c r="H34" s="434"/>
      <c r="I34" s="293"/>
      <c r="J34" s="290"/>
      <c r="K34" s="291"/>
      <c r="L34" s="290"/>
    </row>
    <row r="35" spans="1:12" s="289" customFormat="1" x14ac:dyDescent="0.2">
      <c r="A35" s="291"/>
      <c r="B35" s="290"/>
      <c r="C35" s="428" t="s">
        <v>140</v>
      </c>
      <c r="D35" s="428"/>
      <c r="E35" s="428"/>
      <c r="F35" s="291"/>
      <c r="G35" s="290"/>
      <c r="H35" s="291"/>
      <c r="I35" s="291"/>
      <c r="J35" s="290"/>
      <c r="K35" s="291"/>
      <c r="L35" s="290"/>
    </row>
    <row r="36" spans="1:12" s="289" customFormat="1" x14ac:dyDescent="0.2">
      <c r="E36" s="287"/>
    </row>
    <row r="37" spans="1:12" s="289" customFormat="1" x14ac:dyDescent="0.2">
      <c r="E37" s="287"/>
    </row>
    <row r="38" spans="1:12" s="289" customFormat="1" x14ac:dyDescent="0.2">
      <c r="E38" s="287"/>
    </row>
    <row r="39" spans="1:12" s="289" customFormat="1" x14ac:dyDescent="0.2">
      <c r="E39" s="287"/>
    </row>
    <row r="40" spans="1:12" s="289" customFormat="1" x14ac:dyDescent="0.2"/>
  </sheetData>
  <mergeCells count="9">
    <mergeCell ref="C35:E35"/>
    <mergeCell ref="A22:L23"/>
    <mergeCell ref="A24:L25"/>
    <mergeCell ref="A26:L26"/>
    <mergeCell ref="I9:K9"/>
    <mergeCell ref="H33:H34"/>
    <mergeCell ref="A31:B31"/>
    <mergeCell ref="A21:L21"/>
    <mergeCell ref="C33:E3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H18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12:C1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2:B18"/>
  </dataValidations>
  <printOptions gridLines="1"/>
  <pageMargins left="0.11810804899387577" right="0.11810804899387577" top="0.354329615048119" bottom="0.354329615048119" header="0.31496062992125984" footer="0.31496062992125984"/>
  <pageSetup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topLeftCell="A10" zoomScale="70" zoomScaleSheetLayoutView="7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336</v>
      </c>
      <c r="B1" s="79"/>
      <c r="C1" s="438" t="s">
        <v>110</v>
      </c>
      <c r="D1" s="438"/>
      <c r="E1" s="93"/>
    </row>
    <row r="2" spans="1:5" s="6" customFormat="1" x14ac:dyDescent="0.3">
      <c r="A2" s="76" t="s">
        <v>330</v>
      </c>
      <c r="B2" s="79"/>
      <c r="C2" s="436" t="s">
        <v>498</v>
      </c>
      <c r="D2" s="436"/>
      <c r="E2" s="93"/>
    </row>
    <row r="3" spans="1:5" s="6" customFormat="1" x14ac:dyDescent="0.3">
      <c r="A3" s="78" t="s">
        <v>141</v>
      </c>
      <c r="B3" s="76"/>
      <c r="C3" s="165"/>
      <c r="D3" s="165"/>
      <c r="E3" s="93"/>
    </row>
    <row r="4" spans="1:5" s="6" customFormat="1" x14ac:dyDescent="0.3">
      <c r="A4" s="78"/>
      <c r="B4" s="78"/>
      <c r="C4" s="165"/>
      <c r="D4" s="165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369" t="s">
        <v>479</v>
      </c>
      <c r="B6" s="370"/>
      <c r="C6" s="371"/>
      <c r="D6" s="372"/>
      <c r="E6" s="370"/>
    </row>
    <row r="7" spans="1:5" x14ac:dyDescent="0.3">
      <c r="A7" s="79"/>
      <c r="B7" s="79"/>
      <c r="C7" s="78"/>
      <c r="D7" s="78"/>
      <c r="E7" s="94"/>
    </row>
    <row r="8" spans="1:5" s="6" customFormat="1" x14ac:dyDescent="0.3">
      <c r="A8" s="164"/>
      <c r="B8" s="164"/>
      <c r="C8" s="80"/>
      <c r="D8" s="80"/>
      <c r="E8" s="93"/>
    </row>
    <row r="9" spans="1:5" s="6" customFormat="1" ht="30" x14ac:dyDescent="0.3">
      <c r="A9" s="91" t="s">
        <v>64</v>
      </c>
      <c r="B9" s="91" t="s">
        <v>335</v>
      </c>
      <c r="C9" s="81" t="s">
        <v>10</v>
      </c>
      <c r="D9" s="81" t="s">
        <v>9</v>
      </c>
      <c r="E9" s="93"/>
    </row>
    <row r="10" spans="1:5" s="9" customFormat="1" ht="18" x14ac:dyDescent="0.2">
      <c r="A10" s="100" t="s">
        <v>331</v>
      </c>
      <c r="B10" s="100"/>
      <c r="C10" s="4"/>
      <c r="D10" s="4"/>
      <c r="E10" s="95"/>
    </row>
    <row r="11" spans="1:5" s="10" customFormat="1" x14ac:dyDescent="0.2">
      <c r="A11" s="100" t="s">
        <v>332</v>
      </c>
      <c r="B11" s="100"/>
      <c r="C11" s="4"/>
      <c r="D11" s="4"/>
      <c r="E11" s="96"/>
    </row>
    <row r="12" spans="1:5" s="10" customFormat="1" x14ac:dyDescent="0.2">
      <c r="A12" s="89" t="s">
        <v>280</v>
      </c>
      <c r="B12" s="89"/>
      <c r="C12" s="4"/>
      <c r="D12" s="4"/>
      <c r="E12" s="96"/>
    </row>
    <row r="13" spans="1:5" s="10" customFormat="1" x14ac:dyDescent="0.2">
      <c r="A13" s="89" t="s">
        <v>280</v>
      </c>
      <c r="B13" s="89"/>
      <c r="C13" s="4"/>
      <c r="D13" s="4"/>
      <c r="E13" s="96"/>
    </row>
    <row r="14" spans="1:5" s="10" customFormat="1" x14ac:dyDescent="0.2">
      <c r="A14" s="89" t="s">
        <v>280</v>
      </c>
      <c r="B14" s="89"/>
      <c r="C14" s="4"/>
      <c r="D14" s="4"/>
      <c r="E14" s="96"/>
    </row>
    <row r="15" spans="1:5" s="10" customFormat="1" x14ac:dyDescent="0.2">
      <c r="A15" s="89" t="s">
        <v>280</v>
      </c>
      <c r="B15" s="89"/>
      <c r="C15" s="4"/>
      <c r="D15" s="4"/>
      <c r="E15" s="96"/>
    </row>
    <row r="16" spans="1:5" s="10" customFormat="1" x14ac:dyDescent="0.2">
      <c r="A16" s="89" t="s">
        <v>280</v>
      </c>
      <c r="B16" s="89"/>
      <c r="C16" s="4"/>
      <c r="D16" s="4"/>
      <c r="E16" s="96"/>
    </row>
    <row r="17" spans="1:5" s="10" customFormat="1" ht="17.25" customHeight="1" x14ac:dyDescent="0.2">
      <c r="A17" s="100" t="s">
        <v>333</v>
      </c>
      <c r="B17" s="89"/>
      <c r="C17" s="4"/>
      <c r="D17" s="4"/>
      <c r="E17" s="96"/>
    </row>
    <row r="18" spans="1:5" s="10" customFormat="1" ht="18" customHeight="1" x14ac:dyDescent="0.2">
      <c r="A18" s="100" t="s">
        <v>334</v>
      </c>
      <c r="B18" s="89"/>
      <c r="C18" s="4"/>
      <c r="D18" s="4"/>
      <c r="E18" s="96"/>
    </row>
    <row r="19" spans="1:5" s="10" customFormat="1" x14ac:dyDescent="0.2">
      <c r="A19" s="89" t="s">
        <v>280</v>
      </c>
      <c r="B19" s="89"/>
      <c r="C19" s="4"/>
      <c r="D19" s="4"/>
      <c r="E19" s="96"/>
    </row>
    <row r="20" spans="1:5" s="10" customFormat="1" x14ac:dyDescent="0.2">
      <c r="A20" s="89" t="s">
        <v>280</v>
      </c>
      <c r="B20" s="89"/>
      <c r="C20" s="4"/>
      <c r="D20" s="4"/>
      <c r="E20" s="96"/>
    </row>
    <row r="21" spans="1:5" s="10" customFormat="1" x14ac:dyDescent="0.2">
      <c r="A21" s="89" t="s">
        <v>280</v>
      </c>
      <c r="B21" s="89"/>
      <c r="C21" s="4"/>
      <c r="D21" s="4"/>
      <c r="E21" s="96"/>
    </row>
    <row r="22" spans="1:5" s="10" customFormat="1" x14ac:dyDescent="0.2">
      <c r="A22" s="89" t="s">
        <v>280</v>
      </c>
      <c r="B22" s="89"/>
      <c r="C22" s="4"/>
      <c r="D22" s="4"/>
      <c r="E22" s="96"/>
    </row>
    <row r="23" spans="1:5" s="10" customFormat="1" x14ac:dyDescent="0.2">
      <c r="A23" s="89" t="s">
        <v>280</v>
      </c>
      <c r="B23" s="89"/>
      <c r="C23" s="4"/>
      <c r="D23" s="4"/>
      <c r="E23" s="96"/>
    </row>
    <row r="24" spans="1:5" s="3" customFormat="1" x14ac:dyDescent="0.2">
      <c r="A24" s="90"/>
      <c r="B24" s="90"/>
      <c r="C24" s="4"/>
      <c r="D24" s="4"/>
      <c r="E24" s="97"/>
    </row>
    <row r="25" spans="1:5" x14ac:dyDescent="0.3">
      <c r="A25" s="101"/>
      <c r="B25" s="101" t="s">
        <v>337</v>
      </c>
      <c r="C25" s="88">
        <f>SUM(C10:C24)</f>
        <v>0</v>
      </c>
      <c r="D25" s="88">
        <f>SUM(D10:D24)</f>
        <v>0</v>
      </c>
      <c r="E25" s="98"/>
    </row>
    <row r="26" spans="1:5" x14ac:dyDescent="0.3">
      <c r="A26" s="44"/>
      <c r="B26" s="44"/>
    </row>
    <row r="27" spans="1:5" x14ac:dyDescent="0.3">
      <c r="A27" s="2" t="s">
        <v>435</v>
      </c>
      <c r="E27" s="5"/>
    </row>
    <row r="28" spans="1:5" x14ac:dyDescent="0.3">
      <c r="A28" s="2" t="s">
        <v>419</v>
      </c>
    </row>
    <row r="29" spans="1:5" x14ac:dyDescent="0.3">
      <c r="A29" s="219" t="s">
        <v>420</v>
      </c>
    </row>
    <row r="30" spans="1:5" x14ac:dyDescent="0.3">
      <c r="A30" s="219"/>
    </row>
    <row r="31" spans="1:5" x14ac:dyDescent="0.3">
      <c r="A31" s="219" t="s">
        <v>354</v>
      </c>
    </row>
    <row r="32" spans="1:5" s="22" customFormat="1" ht="12.75" x14ac:dyDescent="0.2"/>
    <row r="33" spans="1:9" x14ac:dyDescent="0.3">
      <c r="A33" s="71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1"/>
      <c r="B36" s="71" t="s">
        <v>272</v>
      </c>
      <c r="D36" s="12"/>
      <c r="E36"/>
      <c r="F36"/>
      <c r="G36"/>
      <c r="H36"/>
      <c r="I36"/>
    </row>
    <row r="37" spans="1:9" x14ac:dyDescent="0.3">
      <c r="B37" s="2" t="s">
        <v>271</v>
      </c>
      <c r="D37" s="12"/>
      <c r="E37"/>
      <c r="F37"/>
      <c r="G37"/>
      <c r="H37"/>
      <c r="I37"/>
    </row>
    <row r="38" spans="1:9" customFormat="1" ht="12.75" x14ac:dyDescent="0.2">
      <c r="A38" s="67"/>
      <c r="B38" s="67" t="s">
        <v>140</v>
      </c>
    </row>
    <row r="39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2"/>
  <sheetViews>
    <sheetView showGridLines="0" view="pageBreakPreview" zoomScale="70" zoomScaleSheetLayoutView="70" workbookViewId="0">
      <selection activeCell="C2" sqref="C2:D2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6" t="s">
        <v>457</v>
      </c>
      <c r="B1" s="78"/>
      <c r="C1" s="441" t="s">
        <v>110</v>
      </c>
      <c r="D1" s="441"/>
    </row>
    <row r="2" spans="1:5" x14ac:dyDescent="0.3">
      <c r="A2" s="76" t="s">
        <v>458</v>
      </c>
      <c r="B2" s="78"/>
      <c r="C2" s="436" t="s">
        <v>498</v>
      </c>
      <c r="D2" s="437"/>
    </row>
    <row r="3" spans="1:5" x14ac:dyDescent="0.3">
      <c r="A3" s="78" t="s">
        <v>141</v>
      </c>
      <c r="B3" s="78"/>
      <c r="C3" s="77"/>
      <c r="D3" s="77"/>
    </row>
    <row r="4" spans="1:5" x14ac:dyDescent="0.3">
      <c r="A4" s="76"/>
      <c r="B4" s="78"/>
      <c r="C4" s="77"/>
      <c r="D4" s="77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9"/>
      <c r="D5" s="78"/>
      <c r="E5" s="5"/>
    </row>
    <row r="6" spans="1:5" x14ac:dyDescent="0.3">
      <c r="A6" s="369" t="s">
        <v>479</v>
      </c>
      <c r="B6" s="370"/>
      <c r="C6" s="371"/>
      <c r="D6" s="372"/>
      <c r="E6" s="370"/>
    </row>
    <row r="7" spans="1:5" x14ac:dyDescent="0.3">
      <c r="A7" s="79"/>
      <c r="B7" s="79"/>
      <c r="C7" s="79"/>
      <c r="D7" s="78"/>
      <c r="E7" s="5"/>
    </row>
    <row r="8" spans="1:5" s="6" customFormat="1" x14ac:dyDescent="0.3">
      <c r="A8" s="102"/>
      <c r="B8" s="102"/>
      <c r="C8" s="80"/>
      <c r="D8" s="80"/>
    </row>
    <row r="9" spans="1:5" s="6" customFormat="1" ht="30" x14ac:dyDescent="0.3">
      <c r="A9" s="108" t="s">
        <v>64</v>
      </c>
      <c r="B9" s="81" t="s">
        <v>11</v>
      </c>
      <c r="C9" s="81" t="s">
        <v>10</v>
      </c>
      <c r="D9" s="81" t="s">
        <v>9</v>
      </c>
    </row>
    <row r="10" spans="1:5" s="7" customFormat="1" x14ac:dyDescent="0.2">
      <c r="A10" s="13">
        <v>1</v>
      </c>
      <c r="B10" s="13" t="s">
        <v>108</v>
      </c>
      <c r="C10" s="84">
        <f>SUM(C11,C14,C17,C20:C22)</f>
        <v>0</v>
      </c>
      <c r="D10" s="84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4">
        <f>SUM(C12:C13)</f>
        <v>0</v>
      </c>
      <c r="D11" s="84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3"/>
      <c r="D12" s="34"/>
    </row>
    <row r="13" spans="1:5" s="9" customFormat="1" ht="18" x14ac:dyDescent="0.2">
      <c r="A13" s="16" t="s">
        <v>31</v>
      </c>
      <c r="B13" s="16" t="s">
        <v>71</v>
      </c>
      <c r="C13" s="33"/>
      <c r="D13" s="34"/>
    </row>
    <row r="14" spans="1:5" s="3" customFormat="1" x14ac:dyDescent="0.2">
      <c r="A14" s="14">
        <v>1.2</v>
      </c>
      <c r="B14" s="14" t="s">
        <v>69</v>
      </c>
      <c r="C14" s="84">
        <f>SUM(C15:C16)</f>
        <v>0</v>
      </c>
      <c r="D14" s="84">
        <f>SUM(D15:D16)</f>
        <v>0</v>
      </c>
    </row>
    <row r="15" spans="1:5" x14ac:dyDescent="0.3">
      <c r="A15" s="16" t="s">
        <v>32</v>
      </c>
      <c r="B15" s="16" t="s">
        <v>72</v>
      </c>
      <c r="C15" s="33"/>
      <c r="D15" s="34"/>
    </row>
    <row r="16" spans="1:5" x14ac:dyDescent="0.3">
      <c r="A16" s="16" t="s">
        <v>33</v>
      </c>
      <c r="B16" s="16" t="s">
        <v>73</v>
      </c>
      <c r="C16" s="33"/>
      <c r="D16" s="34"/>
    </row>
    <row r="17" spans="1:9" x14ac:dyDescent="0.3">
      <c r="A17" s="14">
        <v>1.3</v>
      </c>
      <c r="B17" s="14" t="s">
        <v>74</v>
      </c>
      <c r="C17" s="84">
        <f>SUM(C18:C19)</f>
        <v>0</v>
      </c>
      <c r="D17" s="84">
        <f>SUM(D18:D19)</f>
        <v>0</v>
      </c>
    </row>
    <row r="18" spans="1:9" x14ac:dyDescent="0.3">
      <c r="A18" s="16" t="s">
        <v>50</v>
      </c>
      <c r="B18" s="16" t="s">
        <v>75</v>
      </c>
      <c r="C18" s="33"/>
      <c r="D18" s="34"/>
    </row>
    <row r="19" spans="1:9" x14ac:dyDescent="0.3">
      <c r="A19" s="16" t="s">
        <v>51</v>
      </c>
      <c r="B19" s="16" t="s">
        <v>76</v>
      </c>
      <c r="C19" s="33"/>
      <c r="D19" s="34"/>
    </row>
    <row r="20" spans="1:9" x14ac:dyDescent="0.3">
      <c r="A20" s="14">
        <v>1.4</v>
      </c>
      <c r="B20" s="14" t="s">
        <v>77</v>
      </c>
      <c r="C20" s="33"/>
      <c r="D20" s="34"/>
    </row>
    <row r="21" spans="1:9" x14ac:dyDescent="0.3">
      <c r="A21" s="14">
        <v>1.5</v>
      </c>
      <c r="B21" s="14" t="s">
        <v>78</v>
      </c>
      <c r="C21" s="33"/>
      <c r="D21" s="34"/>
    </row>
    <row r="22" spans="1:9" x14ac:dyDescent="0.3">
      <c r="A22" s="14">
        <v>1.6</v>
      </c>
      <c r="B22" s="14" t="s">
        <v>8</v>
      </c>
      <c r="C22" s="33"/>
      <c r="D22" s="34"/>
    </row>
    <row r="25" spans="1:9" s="22" customFormat="1" ht="12.75" x14ac:dyDescent="0.2"/>
    <row r="26" spans="1:9" x14ac:dyDescent="0.3">
      <c r="A26" s="71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1" t="s">
        <v>272</v>
      </c>
      <c r="D29" s="12"/>
      <c r="E29"/>
      <c r="F29"/>
      <c r="G29"/>
      <c r="H29"/>
      <c r="I29"/>
    </row>
    <row r="30" spans="1:9" x14ac:dyDescent="0.3">
      <c r="A30"/>
      <c r="B30" s="2" t="s">
        <v>271</v>
      </c>
      <c r="D30" s="12"/>
      <c r="E30"/>
      <c r="F30"/>
      <c r="G30"/>
      <c r="H30"/>
      <c r="I30"/>
    </row>
    <row r="31" spans="1:9" customFormat="1" ht="12.75" x14ac:dyDescent="0.2">
      <c r="B31" s="67" t="s">
        <v>140</v>
      </c>
    </row>
    <row r="32" spans="1:9" s="22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view="pageBreakPreview" zoomScale="70" zoomScaleSheetLayoutView="7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459</v>
      </c>
      <c r="B1" s="79"/>
      <c r="C1" s="438" t="s">
        <v>110</v>
      </c>
      <c r="D1" s="438"/>
      <c r="E1" s="93"/>
    </row>
    <row r="2" spans="1:5" s="6" customFormat="1" x14ac:dyDescent="0.3">
      <c r="A2" s="76" t="s">
        <v>456</v>
      </c>
      <c r="B2" s="79"/>
      <c r="C2" s="436" t="s">
        <v>498</v>
      </c>
      <c r="D2" s="436"/>
      <c r="E2" s="93"/>
    </row>
    <row r="3" spans="1:5" s="6" customFormat="1" x14ac:dyDescent="0.3">
      <c r="A3" s="78" t="s">
        <v>141</v>
      </c>
      <c r="B3" s="76"/>
      <c r="C3" s="165"/>
      <c r="D3" s="165"/>
      <c r="E3" s="93"/>
    </row>
    <row r="4" spans="1:5" s="6" customFormat="1" x14ac:dyDescent="0.3">
      <c r="A4" s="78"/>
      <c r="B4" s="78"/>
      <c r="C4" s="165"/>
      <c r="D4" s="165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369" t="s">
        <v>479</v>
      </c>
      <c r="B6" s="370"/>
      <c r="C6" s="371"/>
      <c r="D6" s="372"/>
      <c r="E6" s="370"/>
    </row>
    <row r="7" spans="1:5" x14ac:dyDescent="0.3">
      <c r="A7" s="79"/>
      <c r="B7" s="79"/>
      <c r="C7" s="78"/>
      <c r="D7" s="78"/>
      <c r="E7" s="94"/>
    </row>
    <row r="8" spans="1:5" s="6" customFormat="1" x14ac:dyDescent="0.3">
      <c r="A8" s="164"/>
      <c r="B8" s="164"/>
      <c r="C8" s="80"/>
      <c r="D8" s="80"/>
      <c r="E8" s="93"/>
    </row>
    <row r="9" spans="1:5" s="6" customFormat="1" ht="30" x14ac:dyDescent="0.3">
      <c r="A9" s="91" t="s">
        <v>64</v>
      </c>
      <c r="B9" s="91" t="s">
        <v>335</v>
      </c>
      <c r="C9" s="81" t="s">
        <v>10</v>
      </c>
      <c r="D9" s="81" t="s">
        <v>9</v>
      </c>
      <c r="E9" s="93"/>
    </row>
    <row r="10" spans="1:5" s="9" customFormat="1" ht="18" x14ac:dyDescent="0.2">
      <c r="A10" s="100" t="s">
        <v>299</v>
      </c>
      <c r="B10" s="100"/>
      <c r="C10" s="4"/>
      <c r="D10" s="4"/>
      <c r="E10" s="95"/>
    </row>
    <row r="11" spans="1:5" s="10" customFormat="1" x14ac:dyDescent="0.2">
      <c r="A11" s="100" t="s">
        <v>300</v>
      </c>
      <c r="B11" s="100"/>
      <c r="C11" s="4"/>
      <c r="D11" s="4"/>
      <c r="E11" s="96"/>
    </row>
    <row r="12" spans="1:5" s="10" customFormat="1" x14ac:dyDescent="0.2">
      <c r="A12" s="100" t="s">
        <v>301</v>
      </c>
      <c r="B12" s="89"/>
      <c r="C12" s="4"/>
      <c r="D12" s="4"/>
      <c r="E12" s="96"/>
    </row>
    <row r="13" spans="1:5" s="10" customFormat="1" x14ac:dyDescent="0.2">
      <c r="A13" s="89" t="s">
        <v>280</v>
      </c>
      <c r="B13" s="89"/>
      <c r="C13" s="4"/>
      <c r="D13" s="4"/>
      <c r="E13" s="96"/>
    </row>
    <row r="14" spans="1:5" s="10" customFormat="1" x14ac:dyDescent="0.2">
      <c r="A14" s="89" t="s">
        <v>280</v>
      </c>
      <c r="B14" s="89"/>
      <c r="C14" s="4"/>
      <c r="D14" s="4"/>
      <c r="E14" s="96"/>
    </row>
    <row r="15" spans="1:5" s="10" customFormat="1" x14ac:dyDescent="0.2">
      <c r="A15" s="89" t="s">
        <v>280</v>
      </c>
      <c r="B15" s="89"/>
      <c r="C15" s="4"/>
      <c r="D15" s="4"/>
      <c r="E15" s="96"/>
    </row>
    <row r="16" spans="1:5" s="10" customFormat="1" x14ac:dyDescent="0.2">
      <c r="A16" s="89" t="s">
        <v>280</v>
      </c>
      <c r="B16" s="89"/>
      <c r="C16" s="4"/>
      <c r="D16" s="4"/>
      <c r="E16" s="96"/>
    </row>
    <row r="17" spans="1:9" x14ac:dyDescent="0.3">
      <c r="A17" s="101"/>
      <c r="B17" s="101" t="s">
        <v>337</v>
      </c>
      <c r="C17" s="88">
        <f>SUM(C10:C16)</f>
        <v>0</v>
      </c>
      <c r="D17" s="88">
        <f>SUM(D10:D16)</f>
        <v>0</v>
      </c>
      <c r="E17" s="98"/>
    </row>
    <row r="18" spans="1:9" x14ac:dyDescent="0.3">
      <c r="A18" s="44"/>
      <c r="B18" s="44"/>
    </row>
    <row r="19" spans="1:9" x14ac:dyDescent="0.3">
      <c r="A19" s="2" t="s">
        <v>402</v>
      </c>
      <c r="E19" s="5"/>
    </row>
    <row r="20" spans="1:9" x14ac:dyDescent="0.3">
      <c r="A20" s="2" t="s">
        <v>404</v>
      </c>
    </row>
    <row r="21" spans="1:9" x14ac:dyDescent="0.3">
      <c r="A21" s="219"/>
    </row>
    <row r="22" spans="1:9" x14ac:dyDescent="0.3">
      <c r="A22" s="219" t="s">
        <v>403</v>
      </c>
    </row>
    <row r="23" spans="1:9" s="22" customFormat="1" ht="12.75" x14ac:dyDescent="0.2"/>
    <row r="24" spans="1:9" x14ac:dyDescent="0.3">
      <c r="A24" s="71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1"/>
      <c r="B27" s="71" t="s">
        <v>447</v>
      </c>
      <c r="D27" s="12"/>
      <c r="E27"/>
      <c r="F27"/>
      <c r="G27"/>
      <c r="H27"/>
      <c r="I27"/>
    </row>
    <row r="28" spans="1:9" x14ac:dyDescent="0.3">
      <c r="B28" s="2" t="s">
        <v>448</v>
      </c>
      <c r="D28" s="12"/>
      <c r="E28"/>
      <c r="F28"/>
      <c r="G28"/>
      <c r="H28"/>
      <c r="I28"/>
    </row>
    <row r="29" spans="1:9" customFormat="1" ht="12.75" x14ac:dyDescent="0.2">
      <c r="A29" s="67"/>
      <c r="B29" s="67" t="s">
        <v>140</v>
      </c>
    </row>
    <row r="30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31" zoomScale="70" zoomScaleSheetLayoutView="70" workbookViewId="0">
      <selection activeCell="C17" sqref="C17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6" t="s">
        <v>225</v>
      </c>
      <c r="B1" s="121"/>
      <c r="C1" s="442" t="s">
        <v>199</v>
      </c>
      <c r="D1" s="442"/>
      <c r="E1" s="107"/>
    </row>
    <row r="2" spans="1:5" x14ac:dyDescent="0.3">
      <c r="A2" s="78" t="s">
        <v>141</v>
      </c>
      <c r="B2" s="121"/>
      <c r="C2" s="79"/>
      <c r="D2" s="361" t="s">
        <v>498</v>
      </c>
      <c r="E2" s="107"/>
    </row>
    <row r="3" spans="1:5" x14ac:dyDescent="0.3">
      <c r="A3" s="118"/>
      <c r="B3" s="121"/>
      <c r="C3" s="79"/>
      <c r="D3" s="79"/>
      <c r="E3" s="107"/>
    </row>
    <row r="4" spans="1: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10"/>
    </row>
    <row r="5" spans="1:5" x14ac:dyDescent="0.3">
      <c r="A5" s="369" t="s">
        <v>479</v>
      </c>
      <c r="B5" s="370"/>
      <c r="C5" s="371"/>
      <c r="D5" s="372"/>
      <c r="E5" s="370"/>
    </row>
    <row r="6" spans="1:5" x14ac:dyDescent="0.3">
      <c r="A6" s="79"/>
      <c r="B6" s="78"/>
      <c r="C6" s="78"/>
      <c r="D6" s="78"/>
      <c r="E6" s="110"/>
    </row>
    <row r="7" spans="1:5" x14ac:dyDescent="0.3">
      <c r="A7" s="117"/>
      <c r="B7" s="122"/>
      <c r="C7" s="123"/>
      <c r="D7" s="123"/>
      <c r="E7" s="107"/>
    </row>
    <row r="8" spans="1:5" ht="45" x14ac:dyDescent="0.3">
      <c r="A8" s="124" t="s">
        <v>114</v>
      </c>
      <c r="B8" s="124" t="s">
        <v>191</v>
      </c>
      <c r="C8" s="124" t="s">
        <v>305</v>
      </c>
      <c r="D8" s="124" t="s">
        <v>258</v>
      </c>
      <c r="E8" s="107"/>
    </row>
    <row r="9" spans="1:5" x14ac:dyDescent="0.3">
      <c r="A9" s="49"/>
      <c r="B9" s="50"/>
      <c r="C9" s="158"/>
      <c r="D9" s="158"/>
      <c r="E9" s="107"/>
    </row>
    <row r="10" spans="1:5" x14ac:dyDescent="0.3">
      <c r="A10" s="51" t="s">
        <v>192</v>
      </c>
      <c r="B10" s="52"/>
      <c r="C10" s="125">
        <f>SUM(C11,C34)</f>
        <v>66388.3</v>
      </c>
      <c r="D10" s="125">
        <f>SUM(D11,D34)</f>
        <v>66388.299999999988</v>
      </c>
      <c r="E10" s="107"/>
    </row>
    <row r="11" spans="1:5" x14ac:dyDescent="0.3">
      <c r="A11" s="53" t="s">
        <v>193</v>
      </c>
      <c r="B11" s="54"/>
      <c r="C11" s="87">
        <f>SUM(C12:C32)</f>
        <v>30095.31</v>
      </c>
      <c r="D11" s="87">
        <f>SUM(D12:D33)</f>
        <v>38045.479999999996</v>
      </c>
      <c r="E11" s="107"/>
    </row>
    <row r="12" spans="1:5" x14ac:dyDescent="0.3">
      <c r="A12" s="57">
        <v>1110</v>
      </c>
      <c r="B12" s="56" t="s">
        <v>143</v>
      </c>
      <c r="C12" s="8"/>
      <c r="D12" s="8"/>
      <c r="E12" s="107"/>
    </row>
    <row r="13" spans="1:5" x14ac:dyDescent="0.3">
      <c r="A13" s="57">
        <v>1120</v>
      </c>
      <c r="B13" s="56" t="s">
        <v>144</v>
      </c>
      <c r="C13" s="8"/>
      <c r="D13" s="8"/>
      <c r="E13" s="107"/>
    </row>
    <row r="14" spans="1:5" x14ac:dyDescent="0.3">
      <c r="A14" s="57">
        <v>1211</v>
      </c>
      <c r="B14" s="56" t="s">
        <v>145</v>
      </c>
      <c r="C14" s="8">
        <v>1577.84</v>
      </c>
      <c r="D14" s="8">
        <v>536.94000000000005</v>
      </c>
      <c r="E14" s="107"/>
    </row>
    <row r="15" spans="1:5" x14ac:dyDescent="0.3">
      <c r="A15" s="57">
        <v>1212</v>
      </c>
      <c r="B15" s="56" t="s">
        <v>146</v>
      </c>
      <c r="C15" s="8"/>
      <c r="D15" s="8"/>
      <c r="E15" s="107"/>
    </row>
    <row r="16" spans="1:5" x14ac:dyDescent="0.3">
      <c r="A16" s="57">
        <v>1213</v>
      </c>
      <c r="B16" s="56" t="s">
        <v>147</v>
      </c>
      <c r="C16" s="8"/>
      <c r="D16" s="8"/>
      <c r="E16" s="107"/>
    </row>
    <row r="17" spans="1:5" x14ac:dyDescent="0.3">
      <c r="A17" s="57">
        <v>1214</v>
      </c>
      <c r="B17" s="56" t="s">
        <v>148</v>
      </c>
      <c r="C17" s="8"/>
      <c r="D17" s="8"/>
      <c r="E17" s="107"/>
    </row>
    <row r="18" spans="1:5" x14ac:dyDescent="0.3">
      <c r="A18" s="57">
        <v>1215</v>
      </c>
      <c r="B18" s="56" t="s">
        <v>149</v>
      </c>
      <c r="C18" s="8"/>
      <c r="D18" s="8"/>
      <c r="E18" s="107"/>
    </row>
    <row r="19" spans="1:5" x14ac:dyDescent="0.3">
      <c r="A19" s="57">
        <v>1300</v>
      </c>
      <c r="B19" s="56" t="s">
        <v>150</v>
      </c>
      <c r="C19" s="8"/>
      <c r="D19" s="8"/>
      <c r="E19" s="107"/>
    </row>
    <row r="20" spans="1:5" x14ac:dyDescent="0.3">
      <c r="A20" s="57">
        <v>1410</v>
      </c>
      <c r="B20" s="56" t="s">
        <v>151</v>
      </c>
      <c r="C20" s="8"/>
      <c r="D20" s="8"/>
      <c r="E20" s="107"/>
    </row>
    <row r="21" spans="1:5" x14ac:dyDescent="0.3">
      <c r="A21" s="57">
        <v>1421</v>
      </c>
      <c r="B21" s="56" t="s">
        <v>152</v>
      </c>
      <c r="C21" s="8"/>
      <c r="D21" s="8"/>
      <c r="E21" s="107"/>
    </row>
    <row r="22" spans="1:5" x14ac:dyDescent="0.3">
      <c r="A22" s="57">
        <v>1422</v>
      </c>
      <c r="B22" s="56" t="s">
        <v>153</v>
      </c>
      <c r="C22" s="8"/>
      <c r="D22" s="8"/>
      <c r="E22" s="107"/>
    </row>
    <row r="23" spans="1:5" x14ac:dyDescent="0.3">
      <c r="A23" s="57">
        <v>1423</v>
      </c>
      <c r="B23" s="56" t="s">
        <v>154</v>
      </c>
      <c r="C23" s="8"/>
      <c r="D23" s="8"/>
      <c r="E23" s="107"/>
    </row>
    <row r="24" spans="1:5" x14ac:dyDescent="0.3">
      <c r="A24" s="57">
        <v>1431</v>
      </c>
      <c r="B24" s="56" t="s">
        <v>155</v>
      </c>
      <c r="C24" s="8"/>
      <c r="D24" s="8"/>
      <c r="E24" s="107"/>
    </row>
    <row r="25" spans="1:5" x14ac:dyDescent="0.3">
      <c r="A25" s="57">
        <v>1432</v>
      </c>
      <c r="B25" s="56" t="s">
        <v>156</v>
      </c>
      <c r="C25" s="8"/>
      <c r="D25" s="8"/>
      <c r="E25" s="107"/>
    </row>
    <row r="26" spans="1:5" x14ac:dyDescent="0.3">
      <c r="A26" s="57">
        <v>1433</v>
      </c>
      <c r="B26" s="56" t="s">
        <v>157</v>
      </c>
      <c r="C26" s="8"/>
      <c r="D26" s="8"/>
      <c r="E26" s="107"/>
    </row>
    <row r="27" spans="1:5" x14ac:dyDescent="0.3">
      <c r="A27" s="57">
        <v>1441</v>
      </c>
      <c r="B27" s="56" t="s">
        <v>158</v>
      </c>
      <c r="C27" s="8"/>
      <c r="D27" s="8"/>
      <c r="E27" s="107"/>
    </row>
    <row r="28" spans="1:5" x14ac:dyDescent="0.3">
      <c r="A28" s="57">
        <v>1442</v>
      </c>
      <c r="B28" s="56" t="s">
        <v>159</v>
      </c>
      <c r="C28" s="8">
        <v>1147.73</v>
      </c>
      <c r="D28" s="8">
        <f>1147.73-125</f>
        <v>1022.73</v>
      </c>
      <c r="E28" s="107"/>
    </row>
    <row r="29" spans="1:5" x14ac:dyDescent="0.3">
      <c r="A29" s="57">
        <v>1443</v>
      </c>
      <c r="B29" s="56" t="s">
        <v>160</v>
      </c>
      <c r="C29" s="8"/>
      <c r="D29" s="8"/>
      <c r="E29" s="107"/>
    </row>
    <row r="30" spans="1:5" x14ac:dyDescent="0.3">
      <c r="A30" s="57">
        <v>1444</v>
      </c>
      <c r="B30" s="56" t="s">
        <v>161</v>
      </c>
      <c r="C30" s="8"/>
      <c r="D30" s="8"/>
      <c r="E30" s="107"/>
    </row>
    <row r="31" spans="1:5" x14ac:dyDescent="0.3">
      <c r="A31" s="57">
        <v>1445</v>
      </c>
      <c r="B31" s="56" t="s">
        <v>162</v>
      </c>
      <c r="C31" s="8">
        <v>27369.74</v>
      </c>
      <c r="D31" s="8">
        <v>36485.81</v>
      </c>
      <c r="E31" s="107"/>
    </row>
    <row r="32" spans="1:5" x14ac:dyDescent="0.3">
      <c r="A32" s="57">
        <v>1446</v>
      </c>
      <c r="B32" s="56" t="s">
        <v>163</v>
      </c>
      <c r="C32" s="8"/>
      <c r="D32" s="8"/>
      <c r="E32" s="107"/>
    </row>
    <row r="33" spans="1:5" x14ac:dyDescent="0.3">
      <c r="A33" s="30"/>
      <c r="E33" s="107"/>
    </row>
    <row r="34" spans="1:5" x14ac:dyDescent="0.3">
      <c r="A34" s="58" t="s">
        <v>194</v>
      </c>
      <c r="B34" s="56"/>
      <c r="C34" s="87">
        <f>SUM(C35:C42)</f>
        <v>36292.99</v>
      </c>
      <c r="D34" s="87">
        <f>D36</f>
        <v>28342.82</v>
      </c>
      <c r="E34" s="107"/>
    </row>
    <row r="35" spans="1:5" x14ac:dyDescent="0.3">
      <c r="A35" s="57">
        <v>2110</v>
      </c>
      <c r="B35" s="56" t="s">
        <v>100</v>
      </c>
      <c r="C35" s="8"/>
      <c r="D35" s="8"/>
      <c r="E35" s="107"/>
    </row>
    <row r="36" spans="1:5" x14ac:dyDescent="0.3">
      <c r="A36" s="57">
        <v>2120</v>
      </c>
      <c r="B36" s="56" t="s">
        <v>164</v>
      </c>
      <c r="C36" s="8">
        <v>36292.99</v>
      </c>
      <c r="D36" s="8">
        <v>28342.82</v>
      </c>
      <c r="E36" s="107"/>
    </row>
    <row r="37" spans="1:5" x14ac:dyDescent="0.3">
      <c r="A37" s="57">
        <v>2130</v>
      </c>
      <c r="B37" s="56" t="s">
        <v>101</v>
      </c>
      <c r="C37" s="8"/>
      <c r="D37" s="8"/>
      <c r="E37" s="107"/>
    </row>
    <row r="38" spans="1:5" x14ac:dyDescent="0.3">
      <c r="A38" s="57">
        <v>2140</v>
      </c>
      <c r="B38" s="56" t="s">
        <v>412</v>
      </c>
      <c r="C38" s="8"/>
      <c r="D38" s="8"/>
      <c r="E38" s="107"/>
    </row>
    <row r="39" spans="1:5" x14ac:dyDescent="0.3">
      <c r="A39" s="57">
        <v>2150</v>
      </c>
      <c r="B39" s="56" t="s">
        <v>416</v>
      </c>
      <c r="C39" s="8"/>
      <c r="D39" s="8"/>
      <c r="E39" s="107"/>
    </row>
    <row r="40" spans="1:5" x14ac:dyDescent="0.3">
      <c r="A40" s="57">
        <v>2220</v>
      </c>
      <c r="B40" s="56" t="s">
        <v>102</v>
      </c>
      <c r="C40" s="8"/>
      <c r="D40" s="8"/>
      <c r="E40" s="107"/>
    </row>
    <row r="41" spans="1:5" x14ac:dyDescent="0.3">
      <c r="A41" s="57">
        <v>2300</v>
      </c>
      <c r="B41" s="56" t="s">
        <v>165</v>
      </c>
      <c r="C41" s="8"/>
      <c r="D41" s="8"/>
      <c r="E41" s="107"/>
    </row>
    <row r="42" spans="1:5" x14ac:dyDescent="0.3">
      <c r="A42" s="57">
        <v>2400</v>
      </c>
      <c r="B42" s="56" t="s">
        <v>166</v>
      </c>
      <c r="C42" s="8"/>
      <c r="D42" s="8"/>
      <c r="E42" s="107"/>
    </row>
    <row r="43" spans="1:5" x14ac:dyDescent="0.3">
      <c r="A43" s="31"/>
      <c r="E43" s="107"/>
    </row>
    <row r="44" spans="1:5" x14ac:dyDescent="0.3">
      <c r="A44" s="55" t="s">
        <v>198</v>
      </c>
      <c r="B44" s="56"/>
      <c r="C44" s="87">
        <f>SUM(C45,C64)</f>
        <v>66388.3</v>
      </c>
      <c r="D44" s="87">
        <f>SUM(D45,D64)</f>
        <v>66388.3</v>
      </c>
      <c r="E44" s="107"/>
    </row>
    <row r="45" spans="1:5" x14ac:dyDescent="0.3">
      <c r="A45" s="58" t="s">
        <v>195</v>
      </c>
      <c r="B45" s="56"/>
      <c r="C45" s="87">
        <f>SUM(C46:C61)</f>
        <v>66388.3</v>
      </c>
      <c r="D45" s="87">
        <f>SUM(D46:D61)</f>
        <v>66388.3</v>
      </c>
      <c r="E45" s="107"/>
    </row>
    <row r="46" spans="1:5" x14ac:dyDescent="0.3">
      <c r="A46" s="57">
        <v>3100</v>
      </c>
      <c r="B46" s="56" t="s">
        <v>167</v>
      </c>
      <c r="C46" s="8"/>
      <c r="D46" s="8"/>
      <c r="E46" s="107"/>
    </row>
    <row r="47" spans="1:5" x14ac:dyDescent="0.3">
      <c r="A47" s="57">
        <v>3210</v>
      </c>
      <c r="B47" s="56" t="s">
        <v>168</v>
      </c>
      <c r="C47" s="8">
        <v>66388.3</v>
      </c>
      <c r="D47" s="8">
        <v>66388.3</v>
      </c>
      <c r="E47" s="107"/>
    </row>
    <row r="48" spans="1:5" x14ac:dyDescent="0.3">
      <c r="A48" s="57">
        <v>3221</v>
      </c>
      <c r="B48" s="56" t="s">
        <v>169</v>
      </c>
      <c r="C48" s="8"/>
      <c r="D48" s="8"/>
      <c r="E48" s="107"/>
    </row>
    <row r="49" spans="1:5" x14ac:dyDescent="0.3">
      <c r="A49" s="57">
        <v>3222</v>
      </c>
      <c r="B49" s="56" t="s">
        <v>170</v>
      </c>
      <c r="C49" s="8"/>
      <c r="D49" s="8"/>
      <c r="E49" s="107"/>
    </row>
    <row r="50" spans="1:5" x14ac:dyDescent="0.3">
      <c r="A50" s="57">
        <v>3223</v>
      </c>
      <c r="B50" s="56" t="s">
        <v>171</v>
      </c>
      <c r="C50" s="8"/>
      <c r="D50" s="8"/>
      <c r="E50" s="107"/>
    </row>
    <row r="51" spans="1:5" x14ac:dyDescent="0.3">
      <c r="A51" s="57">
        <v>3224</v>
      </c>
      <c r="B51" s="56" t="s">
        <v>172</v>
      </c>
      <c r="C51" s="8"/>
      <c r="D51" s="8"/>
      <c r="E51" s="107"/>
    </row>
    <row r="52" spans="1:5" x14ac:dyDescent="0.3">
      <c r="A52" s="57">
        <v>3231</v>
      </c>
      <c r="B52" s="56" t="s">
        <v>173</v>
      </c>
      <c r="C52" s="8"/>
      <c r="D52" s="8"/>
      <c r="E52" s="107"/>
    </row>
    <row r="53" spans="1:5" x14ac:dyDescent="0.3">
      <c r="A53" s="57">
        <v>3232</v>
      </c>
      <c r="B53" s="56" t="s">
        <v>174</v>
      </c>
      <c r="C53" s="8"/>
      <c r="D53" s="8"/>
      <c r="E53" s="107"/>
    </row>
    <row r="54" spans="1:5" x14ac:dyDescent="0.3">
      <c r="A54" s="57">
        <v>3234</v>
      </c>
      <c r="B54" s="56" t="s">
        <v>175</v>
      </c>
      <c r="C54" s="8"/>
      <c r="D54" s="8"/>
      <c r="E54" s="107"/>
    </row>
    <row r="55" spans="1:5" ht="30" x14ac:dyDescent="0.3">
      <c r="A55" s="57">
        <v>3236</v>
      </c>
      <c r="B55" s="56" t="s">
        <v>190</v>
      </c>
      <c r="C55" s="8"/>
      <c r="D55" s="8"/>
      <c r="E55" s="107"/>
    </row>
    <row r="56" spans="1:5" ht="45" x14ac:dyDescent="0.3">
      <c r="A56" s="57">
        <v>3237</v>
      </c>
      <c r="B56" s="56" t="s">
        <v>176</v>
      </c>
      <c r="C56" s="8"/>
      <c r="D56" s="8"/>
      <c r="E56" s="107"/>
    </row>
    <row r="57" spans="1:5" x14ac:dyDescent="0.3">
      <c r="A57" s="57">
        <v>3241</v>
      </c>
      <c r="B57" s="56" t="s">
        <v>177</v>
      </c>
      <c r="C57" s="8"/>
      <c r="D57" s="8"/>
      <c r="E57" s="107"/>
    </row>
    <row r="58" spans="1:5" x14ac:dyDescent="0.3">
      <c r="A58" s="57">
        <v>3242</v>
      </c>
      <c r="B58" s="56" t="s">
        <v>178</v>
      </c>
      <c r="C58" s="8"/>
      <c r="D58" s="8"/>
      <c r="E58" s="107"/>
    </row>
    <row r="59" spans="1:5" x14ac:dyDescent="0.3">
      <c r="A59" s="57">
        <v>3243</v>
      </c>
      <c r="B59" s="56" t="s">
        <v>179</v>
      </c>
      <c r="C59" s="8"/>
      <c r="D59" s="8"/>
      <c r="E59" s="107"/>
    </row>
    <row r="60" spans="1:5" x14ac:dyDescent="0.3">
      <c r="A60" s="57">
        <v>3245</v>
      </c>
      <c r="B60" s="56" t="s">
        <v>180</v>
      </c>
      <c r="C60" s="8"/>
      <c r="D60" s="8"/>
      <c r="E60" s="107"/>
    </row>
    <row r="61" spans="1:5" x14ac:dyDescent="0.3">
      <c r="A61" s="57">
        <v>3246</v>
      </c>
      <c r="B61" s="56" t="s">
        <v>181</v>
      </c>
      <c r="C61" s="8"/>
      <c r="D61" s="8"/>
      <c r="E61" s="107"/>
    </row>
    <row r="62" spans="1:5" x14ac:dyDescent="0.3">
      <c r="A62" s="31"/>
      <c r="E62" s="107"/>
    </row>
    <row r="63" spans="1:5" x14ac:dyDescent="0.3">
      <c r="A63" s="32"/>
      <c r="E63" s="107"/>
    </row>
    <row r="64" spans="1:5" x14ac:dyDescent="0.3">
      <c r="A64" s="58" t="s">
        <v>196</v>
      </c>
      <c r="B64" s="56"/>
      <c r="C64" s="87">
        <f>SUM(C65:C67)</f>
        <v>0</v>
      </c>
      <c r="D64" s="87">
        <f>SUM(D65:D67)</f>
        <v>0</v>
      </c>
      <c r="E64" s="107"/>
    </row>
    <row r="65" spans="1:5" x14ac:dyDescent="0.3">
      <c r="A65" s="57">
        <v>5100</v>
      </c>
      <c r="B65" s="56" t="s">
        <v>256</v>
      </c>
      <c r="C65" s="8"/>
      <c r="D65" s="8"/>
      <c r="E65" s="107"/>
    </row>
    <row r="66" spans="1:5" x14ac:dyDescent="0.3">
      <c r="A66" s="57">
        <v>5220</v>
      </c>
      <c r="B66" s="56" t="s">
        <v>436</v>
      </c>
      <c r="C66" s="8"/>
      <c r="D66" s="8"/>
      <c r="E66" s="107"/>
    </row>
    <row r="67" spans="1:5" x14ac:dyDescent="0.3">
      <c r="A67" s="57">
        <v>5230</v>
      </c>
      <c r="B67" s="56" t="s">
        <v>437</v>
      </c>
      <c r="C67" s="8"/>
      <c r="D67" s="8"/>
      <c r="E67" s="107"/>
    </row>
    <row r="68" spans="1:5" x14ac:dyDescent="0.3">
      <c r="A68" s="31"/>
      <c r="E68" s="107"/>
    </row>
    <row r="69" spans="1:5" x14ac:dyDescent="0.3">
      <c r="A69" s="2"/>
      <c r="E69" s="107"/>
    </row>
    <row r="70" spans="1:5" x14ac:dyDescent="0.3">
      <c r="A70" s="55" t="s">
        <v>197</v>
      </c>
      <c r="B70" s="56"/>
      <c r="C70" s="8"/>
      <c r="D70" s="8"/>
      <c r="E70" s="107"/>
    </row>
    <row r="71" spans="1:5" ht="30" x14ac:dyDescent="0.3">
      <c r="A71" s="57">
        <v>1</v>
      </c>
      <c r="B71" s="56" t="s">
        <v>182</v>
      </c>
      <c r="C71" s="8"/>
      <c r="D71" s="8"/>
      <c r="E71" s="107"/>
    </row>
    <row r="72" spans="1:5" x14ac:dyDescent="0.3">
      <c r="A72" s="57">
        <v>2</v>
      </c>
      <c r="B72" s="56" t="s">
        <v>183</v>
      </c>
      <c r="C72" s="8"/>
      <c r="D72" s="8"/>
      <c r="E72" s="107"/>
    </row>
    <row r="73" spans="1:5" x14ac:dyDescent="0.3">
      <c r="A73" s="57">
        <v>3</v>
      </c>
      <c r="B73" s="56" t="s">
        <v>184</v>
      </c>
      <c r="C73" s="8"/>
      <c r="D73" s="8"/>
      <c r="E73" s="107"/>
    </row>
    <row r="74" spans="1:5" x14ac:dyDescent="0.3">
      <c r="A74" s="57">
        <v>4</v>
      </c>
      <c r="B74" s="56" t="s">
        <v>369</v>
      </c>
      <c r="C74" s="8"/>
      <c r="D74" s="8"/>
      <c r="E74" s="107"/>
    </row>
    <row r="75" spans="1:5" x14ac:dyDescent="0.3">
      <c r="A75" s="57">
        <v>5</v>
      </c>
      <c r="B75" s="56" t="s">
        <v>185</v>
      </c>
      <c r="C75" s="8"/>
      <c r="D75" s="8"/>
      <c r="E75" s="107"/>
    </row>
    <row r="76" spans="1:5" x14ac:dyDescent="0.3">
      <c r="A76" s="57">
        <v>6</v>
      </c>
      <c r="B76" s="56" t="s">
        <v>186</v>
      </c>
      <c r="C76" s="8"/>
      <c r="D76" s="8"/>
      <c r="E76" s="107"/>
    </row>
    <row r="77" spans="1:5" x14ac:dyDescent="0.3">
      <c r="A77" s="57">
        <v>7</v>
      </c>
      <c r="B77" s="56" t="s">
        <v>187</v>
      </c>
      <c r="C77" s="8"/>
      <c r="D77" s="8"/>
      <c r="E77" s="107"/>
    </row>
    <row r="78" spans="1:5" x14ac:dyDescent="0.3">
      <c r="A78" s="57">
        <v>8</v>
      </c>
      <c r="B78" s="56" t="s">
        <v>188</v>
      </c>
      <c r="C78" s="8"/>
      <c r="D78" s="8"/>
      <c r="E78" s="107"/>
    </row>
    <row r="79" spans="1:5" x14ac:dyDescent="0.3">
      <c r="A79" s="57">
        <v>9</v>
      </c>
      <c r="B79" s="56" t="s">
        <v>189</v>
      </c>
      <c r="C79" s="8"/>
      <c r="D79" s="8"/>
      <c r="E79" s="107"/>
    </row>
    <row r="83" spans="1:9" x14ac:dyDescent="0.3">
      <c r="A83" s="2"/>
      <c r="B83" s="2"/>
    </row>
    <row r="84" spans="1:9" x14ac:dyDescent="0.3">
      <c r="A84" s="71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1" t="s">
        <v>447</v>
      </c>
      <c r="D87" s="12"/>
      <c r="E87"/>
      <c r="F87"/>
      <c r="G87"/>
      <c r="H87"/>
      <c r="I87"/>
    </row>
    <row r="88" spans="1:9" x14ac:dyDescent="0.3">
      <c r="A88"/>
      <c r="B88" s="2" t="s">
        <v>448</v>
      </c>
      <c r="D88" s="12"/>
      <c r="E88"/>
      <c r="F88"/>
      <c r="G88"/>
      <c r="H88"/>
      <c r="I88"/>
    </row>
    <row r="89" spans="1:9" customFormat="1" ht="12.75" x14ac:dyDescent="0.2">
      <c r="B89" s="67" t="s">
        <v>140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5"/>
  <sheetViews>
    <sheetView showGridLines="0" view="pageBreakPreview" zoomScale="70" zoomScaleSheetLayoutView="70" workbookViewId="0">
      <selection activeCell="I11" sqref="I11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6" t="s">
        <v>454</v>
      </c>
      <c r="B1" s="78"/>
      <c r="C1" s="78"/>
      <c r="D1" s="78"/>
      <c r="E1" s="78"/>
      <c r="F1" s="78"/>
      <c r="G1" s="78"/>
      <c r="H1" s="78"/>
      <c r="I1" s="438" t="s">
        <v>110</v>
      </c>
      <c r="J1" s="438"/>
      <c r="K1" s="107"/>
    </row>
    <row r="2" spans="1:11" x14ac:dyDescent="0.3">
      <c r="A2" s="78" t="s">
        <v>141</v>
      </c>
      <c r="B2" s="78"/>
      <c r="C2" s="78"/>
      <c r="D2" s="78"/>
      <c r="E2" s="78"/>
      <c r="F2" s="78"/>
      <c r="G2" s="78"/>
      <c r="H2" s="78"/>
      <c r="I2" s="436" t="s">
        <v>498</v>
      </c>
      <c r="J2" s="437"/>
      <c r="K2" s="107"/>
    </row>
    <row r="3" spans="1:11" x14ac:dyDescent="0.3">
      <c r="A3" s="78"/>
      <c r="B3" s="78"/>
      <c r="C3" s="78"/>
      <c r="D3" s="78"/>
      <c r="E3" s="78"/>
      <c r="F3" s="78"/>
      <c r="G3" s="78"/>
      <c r="H3" s="78"/>
      <c r="I3" s="77"/>
      <c r="J3" s="77"/>
      <c r="K3" s="107"/>
    </row>
    <row r="4" spans="1:11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126"/>
      <c r="G4" s="78"/>
      <c r="H4" s="78"/>
      <c r="I4" s="78"/>
      <c r="J4" s="78"/>
      <c r="K4" s="107"/>
    </row>
    <row r="5" spans="1:11" x14ac:dyDescent="0.3">
      <c r="A5" s="369" t="s">
        <v>479</v>
      </c>
      <c r="B5" s="370"/>
      <c r="C5" s="371"/>
      <c r="D5" s="372"/>
      <c r="E5" s="370"/>
      <c r="F5" s="241"/>
      <c r="G5" s="240"/>
      <c r="H5" s="240"/>
      <c r="I5" s="240"/>
      <c r="J5" s="240"/>
      <c r="K5" s="107"/>
    </row>
    <row r="6" spans="1:11" x14ac:dyDescent="0.3">
      <c r="A6" s="79"/>
      <c r="B6" s="79"/>
      <c r="C6" s="78"/>
      <c r="D6" s="78"/>
      <c r="E6" s="78"/>
      <c r="F6" s="126"/>
      <c r="G6" s="78"/>
      <c r="H6" s="78"/>
      <c r="I6" s="78"/>
      <c r="J6" s="78"/>
      <c r="K6" s="107"/>
    </row>
    <row r="7" spans="1:11" x14ac:dyDescent="0.3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7"/>
    </row>
    <row r="8" spans="1:11" s="26" customFormat="1" ht="45" x14ac:dyDescent="0.3">
      <c r="A8" s="129" t="s">
        <v>64</v>
      </c>
      <c r="B8" s="129" t="s">
        <v>112</v>
      </c>
      <c r="C8" s="130" t="s">
        <v>114</v>
      </c>
      <c r="D8" s="130" t="s">
        <v>276</v>
      </c>
      <c r="E8" s="130" t="s">
        <v>113</v>
      </c>
      <c r="F8" s="128" t="s">
        <v>257</v>
      </c>
      <c r="G8" s="128" t="s">
        <v>296</v>
      </c>
      <c r="H8" s="128" t="s">
        <v>297</v>
      </c>
      <c r="I8" s="128" t="s">
        <v>258</v>
      </c>
      <c r="J8" s="131" t="s">
        <v>115</v>
      </c>
      <c r="K8" s="107"/>
    </row>
    <row r="9" spans="1:11" s="26" customFormat="1" x14ac:dyDescent="0.3">
      <c r="A9" s="162">
        <v>1</v>
      </c>
      <c r="B9" s="162">
        <v>2</v>
      </c>
      <c r="C9" s="163">
        <v>3</v>
      </c>
      <c r="D9" s="163">
        <v>4</v>
      </c>
      <c r="E9" s="163">
        <v>5</v>
      </c>
      <c r="F9" s="163">
        <v>6</v>
      </c>
      <c r="G9" s="163">
        <v>7</v>
      </c>
      <c r="H9" s="163">
        <v>8</v>
      </c>
      <c r="I9" s="163">
        <v>9</v>
      </c>
      <c r="J9" s="163">
        <v>10</v>
      </c>
      <c r="K9" s="107"/>
    </row>
    <row r="10" spans="1:11" s="26" customFormat="1" ht="30" x14ac:dyDescent="0.3">
      <c r="A10" s="159">
        <v>1</v>
      </c>
      <c r="B10" s="63" t="s">
        <v>480</v>
      </c>
      <c r="C10" s="160" t="s">
        <v>481</v>
      </c>
      <c r="D10" s="161" t="s">
        <v>482</v>
      </c>
      <c r="E10" s="157">
        <v>39836</v>
      </c>
      <c r="F10" s="27">
        <v>1577.84</v>
      </c>
      <c r="G10" s="27">
        <v>0</v>
      </c>
      <c r="H10" s="27">
        <v>1040.9000000000001</v>
      </c>
      <c r="I10" s="27">
        <f>F10+G10-H10</f>
        <v>536.93999999999983</v>
      </c>
      <c r="J10" s="27"/>
      <c r="K10" s="107"/>
    </row>
    <row r="11" spans="1:11" x14ac:dyDescent="0.3">
      <c r="A11" s="106"/>
      <c r="B11" s="106"/>
      <c r="C11" s="106"/>
      <c r="D11" s="106"/>
      <c r="E11" s="106"/>
      <c r="F11" s="106"/>
      <c r="G11" s="106"/>
      <c r="H11" s="106"/>
      <c r="I11" s="106"/>
      <c r="J11" s="106"/>
    </row>
    <row r="12" spans="1:11" x14ac:dyDescent="0.3">
      <c r="A12" s="106"/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1" x14ac:dyDescent="0.3">
      <c r="A13" s="106"/>
      <c r="B13" s="106"/>
      <c r="C13" s="106"/>
      <c r="D13" s="106"/>
      <c r="E13" s="106"/>
      <c r="F13" s="106"/>
      <c r="G13" s="106"/>
      <c r="H13" s="106"/>
      <c r="I13" s="106"/>
      <c r="J13" s="106"/>
    </row>
    <row r="14" spans="1:11" x14ac:dyDescent="0.3">
      <c r="A14" s="106"/>
      <c r="B14" s="106"/>
      <c r="C14" s="106"/>
      <c r="D14" s="106"/>
      <c r="E14" s="106"/>
      <c r="F14" s="106"/>
      <c r="G14" s="106"/>
      <c r="H14" s="106"/>
      <c r="I14" s="106"/>
      <c r="J14" s="106"/>
    </row>
    <row r="15" spans="1:11" x14ac:dyDescent="0.3">
      <c r="A15" s="106"/>
      <c r="B15" s="236" t="s">
        <v>107</v>
      </c>
      <c r="C15" s="106"/>
      <c r="D15" s="106"/>
      <c r="E15" s="106"/>
      <c r="F15" s="237"/>
      <c r="G15" s="106"/>
      <c r="H15" s="106"/>
      <c r="I15" s="106"/>
      <c r="J15" s="106"/>
    </row>
    <row r="16" spans="1:11" x14ac:dyDescent="0.3">
      <c r="A16" s="106"/>
      <c r="B16" s="106"/>
      <c r="C16" s="106"/>
      <c r="D16" s="106"/>
      <c r="E16" s="106"/>
      <c r="F16" s="103"/>
      <c r="G16" s="103"/>
      <c r="H16" s="103"/>
      <c r="I16" s="103"/>
      <c r="J16" s="103"/>
    </row>
    <row r="17" spans="1:10" x14ac:dyDescent="0.3">
      <c r="A17" s="106"/>
      <c r="B17" s="106"/>
      <c r="C17" s="285"/>
      <c r="D17" s="106"/>
      <c r="E17" s="106"/>
      <c r="F17" s="285"/>
      <c r="G17" s="286"/>
      <c r="H17" s="286"/>
      <c r="I17" s="103"/>
      <c r="J17" s="103"/>
    </row>
    <row r="18" spans="1:10" x14ac:dyDescent="0.3">
      <c r="A18" s="103"/>
      <c r="B18" s="106"/>
      <c r="C18" s="238" t="s">
        <v>269</v>
      </c>
      <c r="D18" s="238"/>
      <c r="E18" s="106"/>
      <c r="F18" s="106" t="s">
        <v>274</v>
      </c>
      <c r="G18" s="103"/>
      <c r="H18" s="103"/>
      <c r="I18" s="103"/>
      <c r="J18" s="103"/>
    </row>
    <row r="19" spans="1:10" x14ac:dyDescent="0.3">
      <c r="A19" s="103"/>
      <c r="B19" s="106"/>
      <c r="C19" s="239" t="s">
        <v>140</v>
      </c>
      <c r="D19" s="106"/>
      <c r="E19" s="106"/>
      <c r="F19" s="106" t="s">
        <v>270</v>
      </c>
      <c r="G19" s="103"/>
      <c r="H19" s="103"/>
      <c r="I19" s="103"/>
      <c r="J19" s="103"/>
    </row>
    <row r="20" spans="1:10" customFormat="1" x14ac:dyDescent="0.3">
      <c r="A20" s="103"/>
      <c r="B20" s="106"/>
      <c r="C20" s="106"/>
      <c r="D20" s="239"/>
      <c r="E20" s="103"/>
      <c r="F20" s="103"/>
      <c r="G20" s="103"/>
      <c r="H20" s="103"/>
      <c r="I20" s="103"/>
      <c r="J20" s="103"/>
    </row>
    <row r="21" spans="1:10" customFormat="1" ht="12.75" x14ac:dyDescent="0.2">
      <c r="A21" s="103"/>
      <c r="B21" s="103"/>
      <c r="C21" s="103"/>
      <c r="D21" s="103"/>
      <c r="E21" s="103"/>
      <c r="F21" s="103"/>
      <c r="G21" s="103"/>
      <c r="H21" s="103"/>
      <c r="I21" s="103"/>
      <c r="J21" s="103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70" zoomScaleSheetLayoutView="70" workbookViewId="0">
      <selection activeCell="G2" sqref="G2"/>
    </sheetView>
  </sheetViews>
  <sheetFormatPr defaultRowHeight="15" x14ac:dyDescent="0.3"/>
  <cols>
    <col min="1" max="1" width="12" style="188" customWidth="1"/>
    <col min="2" max="2" width="13.28515625" style="188" customWidth="1"/>
    <col min="3" max="3" width="21.42578125" style="188" customWidth="1"/>
    <col min="4" max="4" width="17.85546875" style="188" customWidth="1"/>
    <col min="5" max="5" width="12.7109375" style="188" customWidth="1"/>
    <col min="6" max="6" width="36.85546875" style="188" customWidth="1"/>
    <col min="7" max="7" width="22.28515625" style="188" customWidth="1"/>
    <col min="8" max="8" width="0.5703125" style="188" customWidth="1"/>
    <col min="9" max="16384" width="9.140625" style="188"/>
  </cols>
  <sheetData>
    <row r="1" spans="1:8" x14ac:dyDescent="0.3">
      <c r="A1" s="76" t="s">
        <v>372</v>
      </c>
      <c r="B1" s="78"/>
      <c r="C1" s="78"/>
      <c r="D1" s="78"/>
      <c r="E1" s="78"/>
      <c r="F1" s="78"/>
      <c r="G1" s="168" t="s">
        <v>110</v>
      </c>
      <c r="H1" s="169"/>
    </row>
    <row r="2" spans="1:8" x14ac:dyDescent="0.3">
      <c r="A2" s="78" t="s">
        <v>141</v>
      </c>
      <c r="B2" s="78"/>
      <c r="C2" s="78"/>
      <c r="D2" s="78"/>
      <c r="E2" s="78"/>
      <c r="F2" s="78"/>
      <c r="G2" s="361" t="s">
        <v>498</v>
      </c>
      <c r="H2" s="169"/>
    </row>
    <row r="3" spans="1:8" x14ac:dyDescent="0.3">
      <c r="A3" s="78"/>
      <c r="B3" s="78"/>
      <c r="C3" s="78"/>
      <c r="D3" s="78"/>
      <c r="E3" s="78"/>
      <c r="F3" s="78"/>
      <c r="G3" s="104"/>
      <c r="H3" s="169"/>
    </row>
    <row r="4" spans="1:8" x14ac:dyDescent="0.3">
      <c r="A4" s="79" t="str">
        <f>'[2]ფორმა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106"/>
    </row>
    <row r="5" spans="1:8" x14ac:dyDescent="0.3">
      <c r="A5" s="369" t="s">
        <v>479</v>
      </c>
      <c r="B5" s="370"/>
      <c r="C5" s="371"/>
      <c r="D5" s="372"/>
      <c r="E5" s="370"/>
      <c r="F5" s="226"/>
      <c r="G5" s="226"/>
      <c r="H5" s="106"/>
    </row>
    <row r="6" spans="1:8" x14ac:dyDescent="0.3">
      <c r="A6" s="79"/>
      <c r="B6" s="78"/>
      <c r="C6" s="78"/>
      <c r="D6" s="78"/>
      <c r="E6" s="78"/>
      <c r="F6" s="78"/>
      <c r="G6" s="78"/>
      <c r="H6" s="106"/>
    </row>
    <row r="7" spans="1:8" x14ac:dyDescent="0.3">
      <c r="A7" s="78"/>
      <c r="B7" s="78"/>
      <c r="C7" s="78"/>
      <c r="D7" s="78"/>
      <c r="E7" s="78"/>
      <c r="F7" s="78"/>
      <c r="G7" s="78"/>
      <c r="H7" s="107"/>
    </row>
    <row r="8" spans="1:8" ht="45.75" customHeight="1" x14ac:dyDescent="0.3">
      <c r="A8" s="170" t="s">
        <v>315</v>
      </c>
      <c r="B8" s="170" t="s">
        <v>142</v>
      </c>
      <c r="C8" s="171" t="s">
        <v>370</v>
      </c>
      <c r="D8" s="171" t="s">
        <v>371</v>
      </c>
      <c r="E8" s="171" t="s">
        <v>276</v>
      </c>
      <c r="F8" s="170" t="s">
        <v>322</v>
      </c>
      <c r="G8" s="171" t="s">
        <v>316</v>
      </c>
      <c r="H8" s="107"/>
    </row>
    <row r="9" spans="1:8" x14ac:dyDescent="0.3">
      <c r="A9" s="172" t="s">
        <v>317</v>
      </c>
      <c r="B9" s="173"/>
      <c r="C9" s="174"/>
      <c r="D9" s="175"/>
      <c r="E9" s="175"/>
      <c r="F9" s="175"/>
      <c r="G9" s="176"/>
      <c r="H9" s="107"/>
    </row>
    <row r="10" spans="1:8" ht="15.75" x14ac:dyDescent="0.3">
      <c r="A10" s="173">
        <v>1</v>
      </c>
      <c r="B10" s="157"/>
      <c r="C10" s="177"/>
      <c r="D10" s="178"/>
      <c r="E10" s="178"/>
      <c r="F10" s="178"/>
      <c r="G10" s="179" t="str">
        <f>IF(ISBLANK(B10),"",G9+C10-D10)</f>
        <v/>
      </c>
      <c r="H10" s="107"/>
    </row>
    <row r="11" spans="1:8" ht="15.75" x14ac:dyDescent="0.3">
      <c r="A11" s="173">
        <v>2</v>
      </c>
      <c r="B11" s="157"/>
      <c r="C11" s="177"/>
      <c r="D11" s="178"/>
      <c r="E11" s="178"/>
      <c r="F11" s="178"/>
      <c r="G11" s="179" t="str">
        <f t="shared" ref="G11:G38" si="0">IF(ISBLANK(B11),"",G10+C11-D11)</f>
        <v/>
      </c>
      <c r="H11" s="107"/>
    </row>
    <row r="12" spans="1:8" ht="15.75" x14ac:dyDescent="0.3">
      <c r="A12" s="173">
        <v>3</v>
      </c>
      <c r="B12" s="157"/>
      <c r="C12" s="177"/>
      <c r="D12" s="178"/>
      <c r="E12" s="178"/>
      <c r="F12" s="178"/>
      <c r="G12" s="179" t="str">
        <f t="shared" si="0"/>
        <v/>
      </c>
      <c r="H12" s="107"/>
    </row>
    <row r="13" spans="1:8" ht="15.75" x14ac:dyDescent="0.3">
      <c r="A13" s="173">
        <v>4</v>
      </c>
      <c r="B13" s="157"/>
      <c r="C13" s="177"/>
      <c r="D13" s="178"/>
      <c r="E13" s="178"/>
      <c r="F13" s="178"/>
      <c r="G13" s="179" t="str">
        <f t="shared" si="0"/>
        <v/>
      </c>
      <c r="H13" s="107"/>
    </row>
    <row r="14" spans="1:8" ht="15.75" x14ac:dyDescent="0.3">
      <c r="A14" s="173">
        <v>5</v>
      </c>
      <c r="B14" s="157"/>
      <c r="C14" s="177"/>
      <c r="D14" s="178"/>
      <c r="E14" s="178"/>
      <c r="F14" s="178"/>
      <c r="G14" s="179" t="str">
        <f t="shared" si="0"/>
        <v/>
      </c>
      <c r="H14" s="107"/>
    </row>
    <row r="15" spans="1:8" ht="15.75" x14ac:dyDescent="0.3">
      <c r="A15" s="173">
        <v>6</v>
      </c>
      <c r="B15" s="157"/>
      <c r="C15" s="177"/>
      <c r="D15" s="178"/>
      <c r="E15" s="178"/>
      <c r="F15" s="178"/>
      <c r="G15" s="179" t="str">
        <f t="shared" si="0"/>
        <v/>
      </c>
      <c r="H15" s="107"/>
    </row>
    <row r="16" spans="1:8" ht="15.75" x14ac:dyDescent="0.3">
      <c r="A16" s="173">
        <v>7</v>
      </c>
      <c r="B16" s="157"/>
      <c r="C16" s="177"/>
      <c r="D16" s="178"/>
      <c r="E16" s="178"/>
      <c r="F16" s="178"/>
      <c r="G16" s="179" t="str">
        <f t="shared" si="0"/>
        <v/>
      </c>
      <c r="H16" s="107"/>
    </row>
    <row r="17" spans="1:8" ht="15.75" x14ac:dyDescent="0.3">
      <c r="A17" s="173">
        <v>8</v>
      </c>
      <c r="B17" s="157"/>
      <c r="C17" s="177"/>
      <c r="D17" s="178"/>
      <c r="E17" s="178"/>
      <c r="F17" s="178"/>
      <c r="G17" s="179" t="str">
        <f t="shared" si="0"/>
        <v/>
      </c>
      <c r="H17" s="107"/>
    </row>
    <row r="18" spans="1:8" ht="15.75" x14ac:dyDescent="0.3">
      <c r="A18" s="173">
        <v>9</v>
      </c>
      <c r="B18" s="157"/>
      <c r="C18" s="177"/>
      <c r="D18" s="178"/>
      <c r="E18" s="178"/>
      <c r="F18" s="178"/>
      <c r="G18" s="179" t="str">
        <f t="shared" si="0"/>
        <v/>
      </c>
      <c r="H18" s="107"/>
    </row>
    <row r="19" spans="1:8" ht="15.75" x14ac:dyDescent="0.3">
      <c r="A19" s="173">
        <v>10</v>
      </c>
      <c r="B19" s="157"/>
      <c r="C19" s="177"/>
      <c r="D19" s="178"/>
      <c r="E19" s="178"/>
      <c r="F19" s="178"/>
      <c r="G19" s="179" t="str">
        <f t="shared" si="0"/>
        <v/>
      </c>
      <c r="H19" s="107"/>
    </row>
    <row r="20" spans="1:8" ht="15.75" x14ac:dyDescent="0.3">
      <c r="A20" s="173">
        <v>11</v>
      </c>
      <c r="B20" s="157"/>
      <c r="C20" s="177"/>
      <c r="D20" s="178"/>
      <c r="E20" s="178"/>
      <c r="F20" s="178"/>
      <c r="G20" s="179" t="str">
        <f t="shared" si="0"/>
        <v/>
      </c>
      <c r="H20" s="107"/>
    </row>
    <row r="21" spans="1:8" ht="15.75" x14ac:dyDescent="0.3">
      <c r="A21" s="173">
        <v>12</v>
      </c>
      <c r="B21" s="157"/>
      <c r="C21" s="177"/>
      <c r="D21" s="178"/>
      <c r="E21" s="178"/>
      <c r="F21" s="178"/>
      <c r="G21" s="179" t="str">
        <f t="shared" si="0"/>
        <v/>
      </c>
      <c r="H21" s="107"/>
    </row>
    <row r="22" spans="1:8" ht="15.75" x14ac:dyDescent="0.3">
      <c r="A22" s="173">
        <v>13</v>
      </c>
      <c r="B22" s="157"/>
      <c r="C22" s="177"/>
      <c r="D22" s="178"/>
      <c r="E22" s="178"/>
      <c r="F22" s="178"/>
      <c r="G22" s="179" t="str">
        <f t="shared" si="0"/>
        <v/>
      </c>
      <c r="H22" s="107"/>
    </row>
    <row r="23" spans="1:8" ht="15.75" x14ac:dyDescent="0.3">
      <c r="A23" s="173">
        <v>14</v>
      </c>
      <c r="B23" s="157"/>
      <c r="C23" s="177"/>
      <c r="D23" s="178"/>
      <c r="E23" s="178"/>
      <c r="F23" s="178"/>
      <c r="G23" s="179" t="str">
        <f t="shared" si="0"/>
        <v/>
      </c>
      <c r="H23" s="107"/>
    </row>
    <row r="24" spans="1:8" ht="15.75" x14ac:dyDescent="0.3">
      <c r="A24" s="173">
        <v>15</v>
      </c>
      <c r="B24" s="157"/>
      <c r="C24" s="177"/>
      <c r="D24" s="178"/>
      <c r="E24" s="178"/>
      <c r="F24" s="178"/>
      <c r="G24" s="179" t="str">
        <f t="shared" si="0"/>
        <v/>
      </c>
      <c r="H24" s="107"/>
    </row>
    <row r="25" spans="1:8" ht="15.75" x14ac:dyDescent="0.3">
      <c r="A25" s="173">
        <v>16</v>
      </c>
      <c r="B25" s="157"/>
      <c r="C25" s="177"/>
      <c r="D25" s="178"/>
      <c r="E25" s="178"/>
      <c r="F25" s="178"/>
      <c r="G25" s="179" t="str">
        <f t="shared" si="0"/>
        <v/>
      </c>
      <c r="H25" s="107"/>
    </row>
    <row r="26" spans="1:8" ht="15.75" x14ac:dyDescent="0.3">
      <c r="A26" s="173">
        <v>17</v>
      </c>
      <c r="B26" s="157"/>
      <c r="C26" s="177"/>
      <c r="D26" s="178"/>
      <c r="E26" s="178"/>
      <c r="F26" s="178"/>
      <c r="G26" s="179" t="str">
        <f t="shared" si="0"/>
        <v/>
      </c>
      <c r="H26" s="107"/>
    </row>
    <row r="27" spans="1:8" ht="15.75" x14ac:dyDescent="0.3">
      <c r="A27" s="173">
        <v>18</v>
      </c>
      <c r="B27" s="157"/>
      <c r="C27" s="177"/>
      <c r="D27" s="178"/>
      <c r="E27" s="178"/>
      <c r="F27" s="178"/>
      <c r="G27" s="179" t="str">
        <f t="shared" si="0"/>
        <v/>
      </c>
      <c r="H27" s="107"/>
    </row>
    <row r="28" spans="1:8" ht="15.75" x14ac:dyDescent="0.3">
      <c r="A28" s="173">
        <v>19</v>
      </c>
      <c r="B28" s="157"/>
      <c r="C28" s="177"/>
      <c r="D28" s="178"/>
      <c r="E28" s="178"/>
      <c r="F28" s="178"/>
      <c r="G28" s="179" t="str">
        <f t="shared" si="0"/>
        <v/>
      </c>
      <c r="H28" s="107"/>
    </row>
    <row r="29" spans="1:8" ht="15.75" x14ac:dyDescent="0.3">
      <c r="A29" s="173">
        <v>20</v>
      </c>
      <c r="B29" s="157"/>
      <c r="C29" s="177"/>
      <c r="D29" s="178"/>
      <c r="E29" s="178"/>
      <c r="F29" s="178"/>
      <c r="G29" s="179" t="str">
        <f t="shared" si="0"/>
        <v/>
      </c>
      <c r="H29" s="107"/>
    </row>
    <row r="30" spans="1:8" ht="15.75" x14ac:dyDescent="0.3">
      <c r="A30" s="173">
        <v>21</v>
      </c>
      <c r="B30" s="157"/>
      <c r="C30" s="180"/>
      <c r="D30" s="181"/>
      <c r="E30" s="181"/>
      <c r="F30" s="181"/>
      <c r="G30" s="179" t="str">
        <f t="shared" si="0"/>
        <v/>
      </c>
      <c r="H30" s="107"/>
    </row>
    <row r="31" spans="1:8" ht="15.75" x14ac:dyDescent="0.3">
      <c r="A31" s="173">
        <v>22</v>
      </c>
      <c r="B31" s="157"/>
      <c r="C31" s="180"/>
      <c r="D31" s="181"/>
      <c r="E31" s="181"/>
      <c r="F31" s="181"/>
      <c r="G31" s="179" t="str">
        <f t="shared" si="0"/>
        <v/>
      </c>
      <c r="H31" s="107"/>
    </row>
    <row r="32" spans="1:8" ht="15.75" x14ac:dyDescent="0.3">
      <c r="A32" s="173">
        <v>23</v>
      </c>
      <c r="B32" s="157"/>
      <c r="C32" s="180"/>
      <c r="D32" s="181"/>
      <c r="E32" s="181"/>
      <c r="F32" s="181"/>
      <c r="G32" s="179" t="str">
        <f t="shared" si="0"/>
        <v/>
      </c>
      <c r="H32" s="107"/>
    </row>
    <row r="33" spans="1:10" ht="15.75" x14ac:dyDescent="0.3">
      <c r="A33" s="173">
        <v>24</v>
      </c>
      <c r="B33" s="157"/>
      <c r="C33" s="180"/>
      <c r="D33" s="181"/>
      <c r="E33" s="181"/>
      <c r="F33" s="181"/>
      <c r="G33" s="179" t="str">
        <f t="shared" si="0"/>
        <v/>
      </c>
      <c r="H33" s="107"/>
    </row>
    <row r="34" spans="1:10" ht="15.75" x14ac:dyDescent="0.3">
      <c r="A34" s="173">
        <v>25</v>
      </c>
      <c r="B34" s="157"/>
      <c r="C34" s="180"/>
      <c r="D34" s="181"/>
      <c r="E34" s="181"/>
      <c r="F34" s="181"/>
      <c r="G34" s="179" t="str">
        <f t="shared" si="0"/>
        <v/>
      </c>
      <c r="H34" s="107"/>
    </row>
    <row r="35" spans="1:10" ht="15.75" x14ac:dyDescent="0.3">
      <c r="A35" s="173">
        <v>26</v>
      </c>
      <c r="B35" s="157"/>
      <c r="C35" s="180"/>
      <c r="D35" s="181"/>
      <c r="E35" s="181"/>
      <c r="F35" s="181"/>
      <c r="G35" s="179" t="str">
        <f t="shared" si="0"/>
        <v/>
      </c>
      <c r="H35" s="107"/>
    </row>
    <row r="36" spans="1:10" ht="15.75" x14ac:dyDescent="0.3">
      <c r="A36" s="173">
        <v>27</v>
      </c>
      <c r="B36" s="157"/>
      <c r="C36" s="180"/>
      <c r="D36" s="181"/>
      <c r="E36" s="181"/>
      <c r="F36" s="181"/>
      <c r="G36" s="179" t="str">
        <f t="shared" si="0"/>
        <v/>
      </c>
      <c r="H36" s="107"/>
    </row>
    <row r="37" spans="1:10" ht="15.75" x14ac:dyDescent="0.3">
      <c r="A37" s="173">
        <v>28</v>
      </c>
      <c r="B37" s="157"/>
      <c r="C37" s="180"/>
      <c r="D37" s="181"/>
      <c r="E37" s="181"/>
      <c r="F37" s="181"/>
      <c r="G37" s="179" t="str">
        <f t="shared" si="0"/>
        <v/>
      </c>
      <c r="H37" s="107"/>
    </row>
    <row r="38" spans="1:10" ht="15.75" x14ac:dyDescent="0.3">
      <c r="A38" s="173">
        <v>29</v>
      </c>
      <c r="B38" s="157"/>
      <c r="C38" s="180"/>
      <c r="D38" s="181"/>
      <c r="E38" s="181"/>
      <c r="F38" s="181"/>
      <c r="G38" s="179" t="str">
        <f t="shared" si="0"/>
        <v/>
      </c>
      <c r="H38" s="107"/>
    </row>
    <row r="39" spans="1:10" ht="15.75" x14ac:dyDescent="0.3">
      <c r="A39" s="173" t="s">
        <v>280</v>
      </c>
      <c r="B39" s="157"/>
      <c r="C39" s="180"/>
      <c r="D39" s="181"/>
      <c r="E39" s="181"/>
      <c r="F39" s="181"/>
      <c r="G39" s="179" t="str">
        <f>IF(ISBLANK(B39),"",#REF!+C39-D39)</f>
        <v/>
      </c>
      <c r="H39" s="107"/>
    </row>
    <row r="40" spans="1:10" x14ac:dyDescent="0.3">
      <c r="A40" s="182" t="s">
        <v>318</v>
      </c>
      <c r="B40" s="183"/>
      <c r="C40" s="184"/>
      <c r="D40" s="185"/>
      <c r="E40" s="185"/>
      <c r="F40" s="186"/>
      <c r="G40" s="187" t="str">
        <f>G39</f>
        <v/>
      </c>
      <c r="H40" s="107"/>
    </row>
    <row r="44" spans="1:10" x14ac:dyDescent="0.3">
      <c r="B44" s="190" t="s">
        <v>107</v>
      </c>
      <c r="F44" s="191"/>
    </row>
    <row r="45" spans="1:10" x14ac:dyDescent="0.3">
      <c r="F45" s="189"/>
      <c r="G45" s="189"/>
      <c r="H45" s="189"/>
      <c r="I45" s="189"/>
      <c r="J45" s="189"/>
    </row>
    <row r="46" spans="1:10" x14ac:dyDescent="0.3">
      <c r="C46" s="192"/>
      <c r="F46" s="192"/>
      <c r="G46" s="193"/>
      <c r="H46" s="189"/>
      <c r="I46" s="189"/>
      <c r="J46" s="189"/>
    </row>
    <row r="47" spans="1:10" x14ac:dyDescent="0.3">
      <c r="A47" s="189"/>
      <c r="C47" s="194" t="s">
        <v>269</v>
      </c>
      <c r="F47" s="195" t="s">
        <v>274</v>
      </c>
      <c r="G47" s="193"/>
      <c r="H47" s="189"/>
      <c r="I47" s="189"/>
      <c r="J47" s="189"/>
    </row>
    <row r="48" spans="1:10" x14ac:dyDescent="0.3">
      <c r="A48" s="189"/>
      <c r="C48" s="196" t="s">
        <v>140</v>
      </c>
      <c r="F48" s="188" t="s">
        <v>270</v>
      </c>
      <c r="G48" s="189"/>
      <c r="H48" s="189"/>
      <c r="I48" s="189"/>
      <c r="J48" s="189"/>
    </row>
    <row r="49" spans="2:2" s="189" customFormat="1" x14ac:dyDescent="0.3">
      <c r="B49" s="188"/>
    </row>
    <row r="50" spans="2:2" s="189" customFormat="1" ht="12.75" x14ac:dyDescent="0.2"/>
    <row r="51" spans="2:2" s="189" customFormat="1" ht="12.75" x14ac:dyDescent="0.2"/>
    <row r="52" spans="2:2" s="189" customFormat="1" ht="12.75" x14ac:dyDescent="0.2"/>
    <row r="53" spans="2:2" s="189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53"/>
  <sheetViews>
    <sheetView showGridLines="0" view="pageBreakPreview" topLeftCell="A4" zoomScale="70" zoomScaleSheetLayoutView="70" workbookViewId="0">
      <selection activeCell="F17" sqref="F17"/>
    </sheetView>
  </sheetViews>
  <sheetFormatPr defaultRowHeight="12.75" x14ac:dyDescent="0.2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 x14ac:dyDescent="0.2">
      <c r="A1" s="137" t="s">
        <v>306</v>
      </c>
      <c r="B1" s="138"/>
      <c r="C1" s="138"/>
      <c r="D1" s="138"/>
      <c r="E1" s="138"/>
      <c r="F1" s="80"/>
      <c r="G1" s="80"/>
      <c r="H1" s="80"/>
      <c r="I1" s="441" t="s">
        <v>110</v>
      </c>
      <c r="J1" s="441"/>
      <c r="K1" s="144"/>
    </row>
    <row r="2" spans="1:12" s="22" customFormat="1" ht="15" x14ac:dyDescent="0.3">
      <c r="A2" s="107" t="s">
        <v>141</v>
      </c>
      <c r="B2" s="138"/>
      <c r="C2" s="138"/>
      <c r="D2" s="138"/>
      <c r="E2" s="138"/>
      <c r="F2" s="139"/>
      <c r="G2" s="140"/>
      <c r="H2" s="140"/>
      <c r="I2" s="436" t="s">
        <v>498</v>
      </c>
      <c r="J2" s="437"/>
      <c r="K2" s="144"/>
    </row>
    <row r="3" spans="1:12" s="22" customFormat="1" ht="15" x14ac:dyDescent="0.2">
      <c r="A3" s="138"/>
      <c r="B3" s="138"/>
      <c r="C3" s="138"/>
      <c r="D3" s="138"/>
      <c r="E3" s="138"/>
      <c r="F3" s="139"/>
      <c r="G3" s="140"/>
      <c r="H3" s="140"/>
      <c r="I3" s="141"/>
      <c r="J3" s="77"/>
      <c r="K3" s="144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9"/>
      <c r="G4" s="79"/>
      <c r="H4" s="79"/>
      <c r="I4" s="126"/>
      <c r="J4" s="78"/>
      <c r="K4" s="107"/>
      <c r="L4" s="22"/>
    </row>
    <row r="5" spans="1:12" s="2" customFormat="1" ht="15" x14ac:dyDescent="0.3">
      <c r="A5" s="369" t="s">
        <v>479</v>
      </c>
      <c r="B5" s="370"/>
      <c r="C5" s="371"/>
      <c r="D5" s="372"/>
      <c r="E5" s="370"/>
      <c r="F5" s="59"/>
      <c r="G5" s="59"/>
      <c r="H5" s="59"/>
      <c r="I5" s="132"/>
      <c r="J5" s="59"/>
      <c r="K5" s="107"/>
    </row>
    <row r="6" spans="1:12" s="22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 x14ac:dyDescent="0.2">
      <c r="A7" s="133"/>
      <c r="B7" s="443" t="s">
        <v>221</v>
      </c>
      <c r="C7" s="443"/>
      <c r="D7" s="443" t="s">
        <v>294</v>
      </c>
      <c r="E7" s="443"/>
      <c r="F7" s="443" t="s">
        <v>295</v>
      </c>
      <c r="G7" s="443"/>
      <c r="H7" s="156" t="s">
        <v>281</v>
      </c>
      <c r="I7" s="443" t="s">
        <v>224</v>
      </c>
      <c r="J7" s="443"/>
      <c r="K7" s="145"/>
    </row>
    <row r="8" spans="1:12" ht="15" x14ac:dyDescent="0.2">
      <c r="A8" s="134" t="s">
        <v>116</v>
      </c>
      <c r="B8" s="135" t="s">
        <v>223</v>
      </c>
      <c r="C8" s="136" t="s">
        <v>222</v>
      </c>
      <c r="D8" s="135" t="s">
        <v>223</v>
      </c>
      <c r="E8" s="136" t="s">
        <v>222</v>
      </c>
      <c r="F8" s="135" t="s">
        <v>223</v>
      </c>
      <c r="G8" s="136" t="s">
        <v>222</v>
      </c>
      <c r="H8" s="136" t="s">
        <v>222</v>
      </c>
      <c r="I8" s="135" t="s">
        <v>223</v>
      </c>
      <c r="J8" s="136" t="s">
        <v>222</v>
      </c>
      <c r="K8" s="145"/>
    </row>
    <row r="9" spans="1:12" ht="15" x14ac:dyDescent="0.2">
      <c r="A9" s="60" t="s">
        <v>117</v>
      </c>
      <c r="B9" s="84">
        <f>SUM(B10,B14,B17)</f>
        <v>0</v>
      </c>
      <c r="C9" s="84">
        <f>SUM(C10,C14,C17)</f>
        <v>36292.99</v>
      </c>
      <c r="D9" s="84">
        <f t="shared" ref="D9:F9" si="0">SUM(D10,D14,D17)</f>
        <v>0</v>
      </c>
      <c r="E9" s="84">
        <f>SUM(E10,E14,E17)</f>
        <v>0</v>
      </c>
      <c r="F9" s="84">
        <f t="shared" si="0"/>
        <v>0</v>
      </c>
      <c r="G9" s="84">
        <f>G14</f>
        <v>7950.17</v>
      </c>
      <c r="H9" s="84">
        <f>SUM(H10,H14,H17)</f>
        <v>0</v>
      </c>
      <c r="I9" s="84">
        <f>SUM(I10,I14,I17)</f>
        <v>0</v>
      </c>
      <c r="J9" s="84">
        <f>J14</f>
        <v>28342.82</v>
      </c>
      <c r="K9" s="145"/>
    </row>
    <row r="10" spans="1:12" ht="15" x14ac:dyDescent="0.2">
      <c r="A10" s="61" t="s">
        <v>118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 x14ac:dyDescent="0.2">
      <c r="A11" s="61" t="s">
        <v>119</v>
      </c>
      <c r="B11" s="25"/>
      <c r="C11" s="25"/>
      <c r="D11" s="25"/>
      <c r="E11" s="25"/>
      <c r="F11" s="25"/>
      <c r="G11" s="25"/>
      <c r="H11" s="25"/>
      <c r="I11" s="25"/>
      <c r="J11" s="25"/>
      <c r="K11" s="145"/>
    </row>
    <row r="12" spans="1:12" ht="15" x14ac:dyDescent="0.2">
      <c r="A12" s="61" t="s">
        <v>120</v>
      </c>
      <c r="B12" s="25"/>
      <c r="C12" s="25"/>
      <c r="D12" s="25"/>
      <c r="E12" s="25"/>
      <c r="F12" s="25"/>
      <c r="G12" s="25"/>
      <c r="H12" s="25"/>
      <c r="I12" s="25"/>
      <c r="J12" s="25"/>
      <c r="K12" s="145"/>
    </row>
    <row r="13" spans="1:12" ht="15" x14ac:dyDescent="0.2">
      <c r="A13" s="61" t="s">
        <v>121</v>
      </c>
      <c r="B13" s="25"/>
      <c r="C13" s="25"/>
      <c r="D13" s="25"/>
      <c r="E13" s="25"/>
      <c r="F13" s="25"/>
      <c r="G13" s="25"/>
      <c r="H13" s="25"/>
      <c r="I13" s="25"/>
      <c r="J13" s="25"/>
      <c r="K13" s="145"/>
    </row>
    <row r="14" spans="1:12" ht="15" x14ac:dyDescent="0.2">
      <c r="A14" s="61" t="s">
        <v>122</v>
      </c>
      <c r="B14" s="133">
        <f>SUM(B15:B16)</f>
        <v>0</v>
      </c>
      <c r="C14" s="133">
        <f>SUM(C15:C16)</f>
        <v>36292.99</v>
      </c>
      <c r="D14" s="133">
        <f t="shared" ref="D14:F14" si="2">SUM(D15:D16)</f>
        <v>0</v>
      </c>
      <c r="E14" s="133">
        <v>0</v>
      </c>
      <c r="F14" s="133">
        <f t="shared" si="2"/>
        <v>0</v>
      </c>
      <c r="G14" s="133">
        <v>7950.17</v>
      </c>
      <c r="H14" s="133">
        <f>SUM(H15:H16)</f>
        <v>0</v>
      </c>
      <c r="I14" s="133">
        <f>SUM(I15:I16)</f>
        <v>0</v>
      </c>
      <c r="J14" s="133">
        <f>J16</f>
        <v>28342.82</v>
      </c>
      <c r="K14" s="145"/>
    </row>
    <row r="15" spans="1:12" ht="15" x14ac:dyDescent="0.2">
      <c r="A15" s="61" t="s">
        <v>123</v>
      </c>
      <c r="B15" s="25"/>
      <c r="C15" s="25"/>
      <c r="D15" s="25"/>
      <c r="E15" s="25"/>
      <c r="F15" s="25"/>
      <c r="G15" s="25"/>
      <c r="H15" s="25"/>
      <c r="I15" s="25"/>
      <c r="J15" s="25"/>
      <c r="K15" s="145"/>
    </row>
    <row r="16" spans="1:12" ht="15" x14ac:dyDescent="0.2">
      <c r="A16" s="61" t="s">
        <v>124</v>
      </c>
      <c r="B16" s="25"/>
      <c r="C16" s="25">
        <v>36292.99</v>
      </c>
      <c r="D16" s="25"/>
      <c r="E16" s="25">
        <v>0</v>
      </c>
      <c r="F16" s="25"/>
      <c r="G16" s="426">
        <v>7950.17</v>
      </c>
      <c r="H16" s="25"/>
      <c r="I16" s="25"/>
      <c r="J16" s="25">
        <f>C16+E16-G16</f>
        <v>28342.82</v>
      </c>
      <c r="K16" s="145"/>
    </row>
    <row r="17" spans="1:11" ht="15" x14ac:dyDescent="0.2">
      <c r="A17" s="61" t="s">
        <v>125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 x14ac:dyDescent="0.2">
      <c r="A18" s="61" t="s">
        <v>126</v>
      </c>
      <c r="B18" s="25"/>
      <c r="C18" s="25"/>
      <c r="D18" s="25"/>
      <c r="E18" s="25"/>
      <c r="F18" s="25"/>
      <c r="G18" s="25"/>
      <c r="H18" s="25"/>
      <c r="I18" s="25"/>
      <c r="J18" s="25"/>
      <c r="K18" s="145"/>
    </row>
    <row r="19" spans="1:11" ht="15" x14ac:dyDescent="0.2">
      <c r="A19" s="61" t="s">
        <v>127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 x14ac:dyDescent="0.2">
      <c r="A20" s="61" t="s">
        <v>128</v>
      </c>
      <c r="B20" s="25"/>
      <c r="C20" s="25"/>
      <c r="D20" s="25"/>
      <c r="E20" s="25"/>
      <c r="F20" s="25"/>
      <c r="G20" s="25"/>
      <c r="H20" s="25"/>
      <c r="I20" s="25"/>
      <c r="J20" s="25"/>
      <c r="K20" s="145"/>
    </row>
    <row r="21" spans="1:11" ht="15" x14ac:dyDescent="0.2">
      <c r="A21" s="61" t="s">
        <v>129</v>
      </c>
      <c r="B21" s="25"/>
      <c r="C21" s="25"/>
      <c r="D21" s="25"/>
      <c r="E21" s="25"/>
      <c r="F21" s="25"/>
      <c r="G21" s="25"/>
      <c r="H21" s="25"/>
      <c r="I21" s="25"/>
      <c r="J21" s="25"/>
      <c r="K21" s="145"/>
    </row>
    <row r="22" spans="1:11" ht="15" x14ac:dyDescent="0.2">
      <c r="A22" s="61" t="s">
        <v>130</v>
      </c>
      <c r="B22" s="25"/>
      <c r="C22" s="25"/>
      <c r="D22" s="25"/>
      <c r="E22" s="25"/>
      <c r="F22" s="25"/>
      <c r="G22" s="25"/>
      <c r="H22" s="25"/>
      <c r="I22" s="25"/>
      <c r="J22" s="25"/>
      <c r="K22" s="145"/>
    </row>
    <row r="23" spans="1:11" ht="15" x14ac:dyDescent="0.2">
      <c r="A23" s="61" t="s">
        <v>131</v>
      </c>
      <c r="B23" s="25"/>
      <c r="C23" s="25"/>
      <c r="D23" s="25"/>
      <c r="E23" s="25"/>
      <c r="F23" s="25"/>
      <c r="G23" s="25"/>
      <c r="H23" s="25"/>
      <c r="I23" s="25"/>
      <c r="J23" s="25"/>
      <c r="K23" s="145"/>
    </row>
    <row r="24" spans="1:11" ht="15" x14ac:dyDescent="0.2">
      <c r="A24" s="60" t="s">
        <v>132</v>
      </c>
      <c r="B24" s="84">
        <f>SUM(B25:B31)</f>
        <v>0</v>
      </c>
      <c r="C24" s="84">
        <f t="shared" ref="C24:J24" si="5">SUM(C25:C31)</f>
        <v>0</v>
      </c>
      <c r="D24" s="84">
        <f t="shared" si="5"/>
        <v>0</v>
      </c>
      <c r="E24" s="84">
        <f t="shared" si="5"/>
        <v>0</v>
      </c>
      <c r="F24" s="84">
        <f t="shared" si="5"/>
        <v>0</v>
      </c>
      <c r="G24" s="84">
        <f t="shared" si="5"/>
        <v>0</v>
      </c>
      <c r="H24" s="84">
        <f t="shared" si="5"/>
        <v>0</v>
      </c>
      <c r="I24" s="84">
        <f t="shared" si="5"/>
        <v>0</v>
      </c>
      <c r="J24" s="84">
        <f t="shared" si="5"/>
        <v>0</v>
      </c>
      <c r="K24" s="145"/>
    </row>
    <row r="25" spans="1:11" ht="15" x14ac:dyDescent="0.2">
      <c r="A25" s="61" t="s">
        <v>259</v>
      </c>
      <c r="B25" s="25"/>
      <c r="C25" s="25"/>
      <c r="D25" s="25"/>
      <c r="E25" s="25"/>
      <c r="F25" s="25"/>
      <c r="G25" s="25"/>
      <c r="H25" s="25"/>
      <c r="I25" s="25"/>
      <c r="J25" s="25"/>
      <c r="K25" s="145"/>
    </row>
    <row r="26" spans="1:11" ht="15" x14ac:dyDescent="0.2">
      <c r="A26" s="61" t="s">
        <v>260</v>
      </c>
      <c r="B26" s="25"/>
      <c r="C26" s="25"/>
      <c r="D26" s="25"/>
      <c r="E26" s="25"/>
      <c r="F26" s="25"/>
      <c r="G26" s="25"/>
      <c r="H26" s="25"/>
      <c r="I26" s="25"/>
      <c r="J26" s="25"/>
      <c r="K26" s="145"/>
    </row>
    <row r="27" spans="1:11" ht="15" x14ac:dyDescent="0.2">
      <c r="A27" s="61" t="s">
        <v>261</v>
      </c>
      <c r="B27" s="25"/>
      <c r="C27" s="25"/>
      <c r="D27" s="25"/>
      <c r="E27" s="25"/>
      <c r="F27" s="25"/>
      <c r="G27" s="25"/>
      <c r="H27" s="25"/>
      <c r="I27" s="25"/>
      <c r="J27" s="25"/>
      <c r="K27" s="145"/>
    </row>
    <row r="28" spans="1:11" ht="15" x14ac:dyDescent="0.2">
      <c r="A28" s="61" t="s">
        <v>262</v>
      </c>
      <c r="B28" s="25"/>
      <c r="C28" s="25"/>
      <c r="D28" s="25"/>
      <c r="E28" s="25"/>
      <c r="F28" s="25"/>
      <c r="G28" s="25"/>
      <c r="H28" s="25"/>
      <c r="I28" s="25"/>
      <c r="J28" s="25"/>
      <c r="K28" s="145"/>
    </row>
    <row r="29" spans="1:11" ht="15" x14ac:dyDescent="0.2">
      <c r="A29" s="61" t="s">
        <v>263</v>
      </c>
      <c r="B29" s="25"/>
      <c r="C29" s="25"/>
      <c r="D29" s="25"/>
      <c r="E29" s="25"/>
      <c r="F29" s="25"/>
      <c r="G29" s="25"/>
      <c r="H29" s="25"/>
      <c r="I29" s="25"/>
      <c r="J29" s="25"/>
      <c r="K29" s="145"/>
    </row>
    <row r="30" spans="1:11" ht="15" x14ac:dyDescent="0.2">
      <c r="A30" s="61" t="s">
        <v>264</v>
      </c>
      <c r="B30" s="25"/>
      <c r="C30" s="25"/>
      <c r="D30" s="25"/>
      <c r="E30" s="25"/>
      <c r="F30" s="25"/>
      <c r="G30" s="25"/>
      <c r="H30" s="25"/>
      <c r="I30" s="25"/>
      <c r="J30" s="25"/>
      <c r="K30" s="145"/>
    </row>
    <row r="31" spans="1:11" ht="15" x14ac:dyDescent="0.2">
      <c r="A31" s="61" t="s">
        <v>265</v>
      </c>
      <c r="B31" s="25"/>
      <c r="C31" s="25"/>
      <c r="D31" s="25"/>
      <c r="E31" s="25"/>
      <c r="F31" s="25"/>
      <c r="G31" s="25"/>
      <c r="H31" s="25"/>
      <c r="I31" s="25"/>
      <c r="J31" s="25"/>
      <c r="K31" s="145"/>
    </row>
    <row r="32" spans="1:11" ht="15" x14ac:dyDescent="0.2">
      <c r="A32" s="60" t="s">
        <v>133</v>
      </c>
      <c r="B32" s="84">
        <f>SUM(B33:B35)</f>
        <v>0</v>
      </c>
      <c r="C32" s="84">
        <f>SUM(C33:C35)</f>
        <v>0</v>
      </c>
      <c r="D32" s="84">
        <f t="shared" ref="D32:J32" si="6">SUM(D33:D35)</f>
        <v>0</v>
      </c>
      <c r="E32" s="84">
        <f>SUM(E33:E35)</f>
        <v>0</v>
      </c>
      <c r="F32" s="84">
        <f t="shared" si="6"/>
        <v>0</v>
      </c>
      <c r="G32" s="84">
        <f>SUM(G33:G35)</f>
        <v>0</v>
      </c>
      <c r="H32" s="84">
        <f>SUM(H33:H35)</f>
        <v>0</v>
      </c>
      <c r="I32" s="84">
        <f>SUM(I33:I35)</f>
        <v>0</v>
      </c>
      <c r="J32" s="84">
        <f t="shared" si="6"/>
        <v>0</v>
      </c>
      <c r="K32" s="145"/>
    </row>
    <row r="33" spans="1:11" ht="15" x14ac:dyDescent="0.2">
      <c r="A33" s="61" t="s">
        <v>266</v>
      </c>
      <c r="B33" s="25"/>
      <c r="C33" s="25"/>
      <c r="D33" s="25"/>
      <c r="E33" s="25"/>
      <c r="F33" s="25"/>
      <c r="G33" s="25"/>
      <c r="H33" s="25"/>
      <c r="I33" s="25"/>
      <c r="J33" s="25"/>
      <c r="K33" s="145"/>
    </row>
    <row r="34" spans="1:11" ht="15" x14ac:dyDescent="0.2">
      <c r="A34" s="61" t="s">
        <v>267</v>
      </c>
      <c r="B34" s="25"/>
      <c r="C34" s="25"/>
      <c r="D34" s="25"/>
      <c r="E34" s="25"/>
      <c r="F34" s="25"/>
      <c r="G34" s="25"/>
      <c r="H34" s="25"/>
      <c r="I34" s="25"/>
      <c r="J34" s="25"/>
      <c r="K34" s="145"/>
    </row>
    <row r="35" spans="1:11" ht="15" x14ac:dyDescent="0.2">
      <c r="A35" s="61" t="s">
        <v>268</v>
      </c>
      <c r="B35" s="25"/>
      <c r="C35" s="25"/>
      <c r="D35" s="25"/>
      <c r="E35" s="25"/>
      <c r="F35" s="25"/>
      <c r="G35" s="25"/>
      <c r="H35" s="25"/>
      <c r="I35" s="25"/>
      <c r="J35" s="25"/>
      <c r="K35" s="145"/>
    </row>
    <row r="36" spans="1:11" ht="15" x14ac:dyDescent="0.2">
      <c r="A36" s="60" t="s">
        <v>134</v>
      </c>
      <c r="B36" s="84">
        <f t="shared" ref="B36:J36" si="7">SUM(B37:B39,B42)</f>
        <v>0</v>
      </c>
      <c r="C36" s="84">
        <f t="shared" si="7"/>
        <v>0</v>
      </c>
      <c r="D36" s="84">
        <f t="shared" si="7"/>
        <v>0</v>
      </c>
      <c r="E36" s="84">
        <f t="shared" si="7"/>
        <v>0</v>
      </c>
      <c r="F36" s="84">
        <f t="shared" si="7"/>
        <v>0</v>
      </c>
      <c r="G36" s="84">
        <f t="shared" si="7"/>
        <v>0</v>
      </c>
      <c r="H36" s="84">
        <f t="shared" si="7"/>
        <v>0</v>
      </c>
      <c r="I36" s="84">
        <f t="shared" si="7"/>
        <v>0</v>
      </c>
      <c r="J36" s="84">
        <f t="shared" si="7"/>
        <v>0</v>
      </c>
      <c r="K36" s="145"/>
    </row>
    <row r="37" spans="1:11" ht="15" x14ac:dyDescent="0.2">
      <c r="A37" s="61" t="s">
        <v>135</v>
      </c>
      <c r="B37" s="25"/>
      <c r="C37" s="25"/>
      <c r="D37" s="25"/>
      <c r="E37" s="25"/>
      <c r="F37" s="25"/>
      <c r="G37" s="25"/>
      <c r="H37" s="25"/>
      <c r="I37" s="25"/>
      <c r="J37" s="25"/>
      <c r="K37" s="145"/>
    </row>
    <row r="38" spans="1:11" ht="15" x14ac:dyDescent="0.2">
      <c r="A38" s="61" t="s">
        <v>136</v>
      </c>
      <c r="B38" s="25"/>
      <c r="C38" s="25"/>
      <c r="D38" s="25"/>
      <c r="E38" s="25"/>
      <c r="F38" s="25"/>
      <c r="G38" s="25"/>
      <c r="H38" s="25"/>
      <c r="I38" s="25"/>
      <c r="J38" s="25"/>
      <c r="K38" s="145"/>
    </row>
    <row r="39" spans="1:11" ht="15" x14ac:dyDescent="0.2">
      <c r="A39" s="61" t="s">
        <v>137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 x14ac:dyDescent="0.2">
      <c r="A40" s="61" t="s">
        <v>438</v>
      </c>
      <c r="B40" s="25"/>
      <c r="C40" s="25"/>
      <c r="D40" s="25"/>
      <c r="E40" s="25"/>
      <c r="F40" s="25"/>
      <c r="G40" s="25"/>
      <c r="H40" s="25"/>
      <c r="I40" s="25"/>
      <c r="J40" s="25"/>
      <c r="K40" s="145"/>
    </row>
    <row r="41" spans="1:11" ht="15" x14ac:dyDescent="0.2">
      <c r="A41" s="61" t="s">
        <v>138</v>
      </c>
      <c r="B41" s="25"/>
      <c r="C41" s="25"/>
      <c r="D41" s="25"/>
      <c r="E41" s="25"/>
      <c r="F41" s="25"/>
      <c r="G41" s="25"/>
      <c r="H41" s="25"/>
      <c r="I41" s="25"/>
      <c r="J41" s="25"/>
      <c r="K41" s="145"/>
    </row>
    <row r="42" spans="1:11" ht="15" x14ac:dyDescent="0.2">
      <c r="A42" s="61" t="s">
        <v>139</v>
      </c>
      <c r="B42" s="25"/>
      <c r="C42" s="25"/>
      <c r="D42" s="25"/>
      <c r="E42" s="25"/>
      <c r="F42" s="25"/>
      <c r="G42" s="25"/>
      <c r="H42" s="25"/>
      <c r="I42" s="25"/>
      <c r="J42" s="25"/>
      <c r="K42" s="145"/>
    </row>
    <row r="43" spans="1:11" ht="15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 x14ac:dyDescent="0.2"/>
    <row r="45" spans="1:11" s="22" customFormat="1" x14ac:dyDescent="0.2">
      <c r="A45" s="24"/>
    </row>
    <row r="46" spans="1:11" s="2" customFormat="1" ht="15" x14ac:dyDescent="0.3">
      <c r="A46" s="73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2"/>
      <c r="C48" s="72"/>
      <c r="F48" s="72"/>
      <c r="G48" s="75"/>
      <c r="H48" s="72"/>
      <c r="I48"/>
      <c r="J48"/>
    </row>
    <row r="49" spans="1:10" s="2" customFormat="1" ht="15" x14ac:dyDescent="0.3">
      <c r="B49" s="71" t="s">
        <v>269</v>
      </c>
      <c r="F49" s="12" t="s">
        <v>274</v>
      </c>
      <c r="G49" s="74"/>
      <c r="I49"/>
      <c r="J49"/>
    </row>
    <row r="50" spans="1:10" s="2" customFormat="1" ht="15" x14ac:dyDescent="0.3">
      <c r="B50" s="67" t="s">
        <v>140</v>
      </c>
      <c r="F50" s="2" t="s">
        <v>270</v>
      </c>
      <c r="G50"/>
      <c r="I50"/>
      <c r="J50"/>
    </row>
    <row r="51" spans="1:10" customFormat="1" ht="15" x14ac:dyDescent="0.3">
      <c r="A51" s="2"/>
      <c r="B51" s="24"/>
      <c r="H51" s="24"/>
    </row>
    <row r="52" spans="1:10" s="2" customFormat="1" ht="15" x14ac:dyDescent="0.3">
      <c r="A52" s="11"/>
      <c r="B52" s="11"/>
      <c r="C52" s="11"/>
    </row>
    <row r="53" spans="1:10" ht="15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17" bottom="0.38" header="0.12" footer="0.3"/>
  <pageSetup paperSize="9" scale="90" orientation="landscape" r:id="rId1"/>
  <rowBreaks count="1" manualBreakCount="1">
    <brk id="31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35"/>
  <sheetViews>
    <sheetView showGridLines="0" view="pageBreakPreview" zoomScale="70" zoomScaleSheetLayoutView="70" workbookViewId="0">
      <selection activeCell="H2" sqref="H2"/>
    </sheetView>
  </sheetViews>
  <sheetFormatPr defaultRowHeight="12.75" x14ac:dyDescent="0.2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65" customWidth="1"/>
    <col min="11" max="11" width="12.7109375" style="65" customWidth="1"/>
    <col min="12" max="12" width="9.140625" style="66"/>
    <col min="13" max="16384" width="9.140625" style="24"/>
  </cols>
  <sheetData>
    <row r="1" spans="1:12" s="22" customFormat="1" ht="15" x14ac:dyDescent="0.2">
      <c r="A1" s="137" t="s">
        <v>307</v>
      </c>
      <c r="B1" s="138"/>
      <c r="C1" s="138"/>
      <c r="D1" s="138"/>
      <c r="E1" s="138"/>
      <c r="F1" s="138"/>
      <c r="G1" s="144"/>
      <c r="H1" s="102" t="s">
        <v>199</v>
      </c>
      <c r="I1" s="144"/>
      <c r="J1" s="68"/>
      <c r="K1" s="68"/>
      <c r="L1" s="68"/>
    </row>
    <row r="2" spans="1:12" s="22" customFormat="1" ht="15" x14ac:dyDescent="0.3">
      <c r="A2" s="107" t="s">
        <v>141</v>
      </c>
      <c r="B2" s="138"/>
      <c r="C2" s="138"/>
      <c r="D2" s="138"/>
      <c r="E2" s="138"/>
      <c r="F2" s="138"/>
      <c r="G2" s="146"/>
      <c r="H2" s="361" t="s">
        <v>498</v>
      </c>
      <c r="I2" s="146"/>
      <c r="J2" s="68"/>
      <c r="K2" s="68"/>
      <c r="L2" s="68"/>
    </row>
    <row r="3" spans="1:12" s="22" customFormat="1" ht="15" x14ac:dyDescent="0.2">
      <c r="A3" s="138"/>
      <c r="B3" s="138"/>
      <c r="C3" s="138"/>
      <c r="D3" s="138"/>
      <c r="E3" s="138"/>
      <c r="F3" s="138"/>
      <c r="G3" s="146"/>
      <c r="H3" s="141"/>
      <c r="I3" s="146"/>
      <c r="J3" s="68"/>
      <c r="K3" s="68"/>
      <c r="L3" s="68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38"/>
      <c r="F4" s="138"/>
      <c r="G4" s="138"/>
      <c r="H4" s="138"/>
      <c r="I4" s="144"/>
      <c r="J4" s="65"/>
      <c r="K4" s="65"/>
      <c r="L4" s="22"/>
    </row>
    <row r="5" spans="1:12" s="2" customFormat="1" ht="15" x14ac:dyDescent="0.3">
      <c r="A5" s="369" t="s">
        <v>479</v>
      </c>
      <c r="B5" s="370"/>
      <c r="C5" s="371"/>
      <c r="D5" s="372"/>
      <c r="E5" s="370"/>
      <c r="F5" s="149"/>
      <c r="G5" s="149"/>
      <c r="H5" s="149"/>
      <c r="I5" s="144"/>
      <c r="J5" s="65"/>
      <c r="K5" s="65"/>
      <c r="L5" s="12"/>
    </row>
    <row r="6" spans="1:12" s="22" customFormat="1" ht="13.5" x14ac:dyDescent="0.2">
      <c r="A6" s="142"/>
      <c r="B6" s="143"/>
      <c r="C6" s="143"/>
      <c r="D6" s="143"/>
      <c r="E6" s="138"/>
      <c r="F6" s="138"/>
      <c r="G6" s="138"/>
      <c r="H6" s="138"/>
      <c r="I6" s="144"/>
      <c r="J6" s="65"/>
      <c r="K6" s="65"/>
      <c r="L6" s="65"/>
    </row>
    <row r="7" spans="1:12" ht="30" x14ac:dyDescent="0.2">
      <c r="A7" s="134" t="s">
        <v>64</v>
      </c>
      <c r="B7" s="134" t="s">
        <v>381</v>
      </c>
      <c r="C7" s="136" t="s">
        <v>382</v>
      </c>
      <c r="D7" s="136" t="s">
        <v>236</v>
      </c>
      <c r="E7" s="136" t="s">
        <v>241</v>
      </c>
      <c r="F7" s="136" t="s">
        <v>242</v>
      </c>
      <c r="G7" s="136" t="s">
        <v>243</v>
      </c>
      <c r="H7" s="136" t="s">
        <v>244</v>
      </c>
      <c r="I7" s="144"/>
    </row>
    <row r="8" spans="1:12" ht="15" x14ac:dyDescent="0.2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6">
        <v>8</v>
      </c>
      <c r="I8" s="144"/>
    </row>
    <row r="9" spans="1:12" ht="15" x14ac:dyDescent="0.25">
      <c r="A9" s="69">
        <v>1</v>
      </c>
      <c r="B9" s="25"/>
      <c r="C9" s="25"/>
      <c r="D9" s="25"/>
      <c r="E9" s="25"/>
      <c r="F9" s="25"/>
      <c r="G9" s="157"/>
      <c r="H9" s="25"/>
      <c r="I9" s="144"/>
    </row>
    <row r="10" spans="1:12" ht="15" x14ac:dyDescent="0.25">
      <c r="A10" s="69">
        <v>2</v>
      </c>
      <c r="B10" s="25"/>
      <c r="C10" s="25"/>
      <c r="D10" s="25"/>
      <c r="E10" s="25"/>
      <c r="F10" s="25"/>
      <c r="G10" s="157"/>
      <c r="H10" s="25"/>
      <c r="I10" s="144"/>
    </row>
    <row r="11" spans="1:12" ht="15" x14ac:dyDescent="0.25">
      <c r="A11" s="69">
        <v>3</v>
      </c>
      <c r="B11" s="25"/>
      <c r="C11" s="25"/>
      <c r="D11" s="25"/>
      <c r="E11" s="25"/>
      <c r="F11" s="25"/>
      <c r="G11" s="157"/>
      <c r="H11" s="25"/>
      <c r="I11" s="144"/>
    </row>
    <row r="12" spans="1:12" ht="15" x14ac:dyDescent="0.25">
      <c r="A12" s="69">
        <v>4</v>
      </c>
      <c r="B12" s="25"/>
      <c r="C12" s="25"/>
      <c r="D12" s="25"/>
      <c r="E12" s="25"/>
      <c r="F12" s="25"/>
      <c r="G12" s="157"/>
      <c r="H12" s="25"/>
      <c r="I12" s="144"/>
    </row>
    <row r="13" spans="1:12" ht="15" x14ac:dyDescent="0.25">
      <c r="A13" s="69">
        <v>5</v>
      </c>
      <c r="B13" s="25"/>
      <c r="C13" s="25"/>
      <c r="D13" s="25"/>
      <c r="E13" s="25"/>
      <c r="F13" s="25"/>
      <c r="G13" s="157"/>
      <c r="H13" s="25"/>
      <c r="I13" s="144"/>
    </row>
    <row r="14" spans="1:12" ht="15" x14ac:dyDescent="0.25">
      <c r="A14" s="69">
        <v>6</v>
      </c>
      <c r="B14" s="25"/>
      <c r="C14" s="25"/>
      <c r="D14" s="25"/>
      <c r="E14" s="25"/>
      <c r="F14" s="25"/>
      <c r="G14" s="157"/>
      <c r="H14" s="25"/>
      <c r="I14" s="144"/>
    </row>
    <row r="15" spans="1:12" s="22" customFormat="1" ht="15" x14ac:dyDescent="0.25">
      <c r="A15" s="69">
        <v>7</v>
      </c>
      <c r="B15" s="25"/>
      <c r="C15" s="25"/>
      <c r="D15" s="25"/>
      <c r="E15" s="25"/>
      <c r="F15" s="25"/>
      <c r="G15" s="157"/>
      <c r="H15" s="25"/>
      <c r="I15" s="144"/>
      <c r="J15" s="65"/>
      <c r="K15" s="65"/>
      <c r="L15" s="65"/>
    </row>
    <row r="16" spans="1:12" s="22" customFormat="1" ht="15" x14ac:dyDescent="0.25">
      <c r="A16" s="69">
        <v>8</v>
      </c>
      <c r="B16" s="25"/>
      <c r="C16" s="25"/>
      <c r="D16" s="25"/>
      <c r="E16" s="25"/>
      <c r="F16" s="25"/>
      <c r="G16" s="157"/>
      <c r="H16" s="25"/>
      <c r="I16" s="144"/>
      <c r="J16" s="65"/>
      <c r="K16" s="65"/>
      <c r="L16" s="65"/>
    </row>
    <row r="17" spans="1:12" s="22" customFormat="1" ht="15" x14ac:dyDescent="0.25">
      <c r="A17" s="69">
        <v>9</v>
      </c>
      <c r="B17" s="25"/>
      <c r="C17" s="25"/>
      <c r="D17" s="25"/>
      <c r="E17" s="25"/>
      <c r="F17" s="25"/>
      <c r="G17" s="157"/>
      <c r="H17" s="25"/>
      <c r="I17" s="144"/>
      <c r="J17" s="65"/>
      <c r="K17" s="65"/>
      <c r="L17" s="65"/>
    </row>
    <row r="18" spans="1:12" s="22" customFormat="1" ht="15" x14ac:dyDescent="0.25">
      <c r="A18" s="69">
        <v>10</v>
      </c>
      <c r="B18" s="25"/>
      <c r="C18" s="25"/>
      <c r="D18" s="25"/>
      <c r="E18" s="25"/>
      <c r="F18" s="25"/>
      <c r="G18" s="157"/>
      <c r="H18" s="25"/>
      <c r="I18" s="144"/>
      <c r="J18" s="65"/>
      <c r="K18" s="65"/>
      <c r="L18" s="65"/>
    </row>
    <row r="19" spans="1:12" s="22" customFormat="1" ht="15" x14ac:dyDescent="0.25">
      <c r="A19" s="69">
        <v>11</v>
      </c>
      <c r="B19" s="25"/>
      <c r="C19" s="25"/>
      <c r="D19" s="25"/>
      <c r="E19" s="25"/>
      <c r="F19" s="25"/>
      <c r="G19" s="157"/>
      <c r="H19" s="25"/>
      <c r="I19" s="144"/>
      <c r="J19" s="65"/>
      <c r="K19" s="65"/>
      <c r="L19" s="65"/>
    </row>
    <row r="20" spans="1:12" s="22" customFormat="1" ht="15" x14ac:dyDescent="0.25">
      <c r="A20" s="69">
        <v>12</v>
      </c>
      <c r="B20" s="25"/>
      <c r="C20" s="25"/>
      <c r="D20" s="25"/>
      <c r="E20" s="25"/>
      <c r="F20" s="25"/>
      <c r="G20" s="157"/>
      <c r="H20" s="25"/>
      <c r="I20" s="144"/>
      <c r="J20" s="65"/>
      <c r="K20" s="65"/>
      <c r="L20" s="65"/>
    </row>
    <row r="21" spans="1:12" s="22" customFormat="1" ht="15" x14ac:dyDescent="0.25">
      <c r="A21" s="69">
        <v>13</v>
      </c>
      <c r="B21" s="25"/>
      <c r="C21" s="25"/>
      <c r="D21" s="25"/>
      <c r="E21" s="25"/>
      <c r="F21" s="25"/>
      <c r="G21" s="157"/>
      <c r="H21" s="25"/>
      <c r="I21" s="144"/>
      <c r="J21" s="65"/>
      <c r="K21" s="65"/>
      <c r="L21" s="65"/>
    </row>
    <row r="22" spans="1:12" s="22" customFormat="1" ht="15" x14ac:dyDescent="0.25">
      <c r="A22" s="69">
        <v>14</v>
      </c>
      <c r="B22" s="25"/>
      <c r="C22" s="25"/>
      <c r="D22" s="25"/>
      <c r="E22" s="25"/>
      <c r="F22" s="25"/>
      <c r="G22" s="157"/>
      <c r="H22" s="25"/>
      <c r="I22" s="144"/>
      <c r="J22" s="65"/>
      <c r="K22" s="65"/>
      <c r="L22" s="65"/>
    </row>
    <row r="23" spans="1:12" s="22" customFormat="1" ht="15" x14ac:dyDescent="0.25">
      <c r="A23" s="69">
        <v>15</v>
      </c>
      <c r="B23" s="25"/>
      <c r="C23" s="25"/>
      <c r="D23" s="25"/>
      <c r="E23" s="25"/>
      <c r="F23" s="25"/>
      <c r="G23" s="157"/>
      <c r="H23" s="25"/>
      <c r="I23" s="144"/>
      <c r="J23" s="65"/>
      <c r="K23" s="65"/>
      <c r="L23" s="65"/>
    </row>
    <row r="24" spans="1:12" s="22" customFormat="1" ht="15" x14ac:dyDescent="0.25">
      <c r="A24" s="69">
        <v>16</v>
      </c>
      <c r="B24" s="25"/>
      <c r="C24" s="25"/>
      <c r="D24" s="25"/>
      <c r="E24" s="25"/>
      <c r="F24" s="25"/>
      <c r="G24" s="157"/>
      <c r="H24" s="25"/>
      <c r="I24" s="144"/>
      <c r="J24" s="65"/>
      <c r="K24" s="65"/>
      <c r="L24" s="65"/>
    </row>
    <row r="25" spans="1:12" s="22" customFormat="1" ht="15" x14ac:dyDescent="0.25">
      <c r="A25" s="69">
        <v>17</v>
      </c>
      <c r="B25" s="25"/>
      <c r="C25" s="25"/>
      <c r="D25" s="25"/>
      <c r="E25" s="25"/>
      <c r="F25" s="25"/>
      <c r="G25" s="157"/>
      <c r="H25" s="25"/>
      <c r="I25" s="144"/>
      <c r="J25" s="65"/>
      <c r="K25" s="65"/>
      <c r="L25" s="65"/>
    </row>
    <row r="26" spans="1:12" s="22" customFormat="1" ht="15" x14ac:dyDescent="0.25">
      <c r="A26" s="69">
        <v>18</v>
      </c>
      <c r="B26" s="25"/>
      <c r="C26" s="25"/>
      <c r="D26" s="25"/>
      <c r="E26" s="25"/>
      <c r="F26" s="25"/>
      <c r="G26" s="157"/>
      <c r="H26" s="25"/>
      <c r="I26" s="144"/>
      <c r="J26" s="65"/>
      <c r="K26" s="65"/>
      <c r="L26" s="65"/>
    </row>
    <row r="27" spans="1:12" s="22" customFormat="1" ht="15" x14ac:dyDescent="0.25">
      <c r="A27" s="69" t="s">
        <v>280</v>
      </c>
      <c r="B27" s="25"/>
      <c r="C27" s="25"/>
      <c r="D27" s="25"/>
      <c r="E27" s="25"/>
      <c r="F27" s="25"/>
      <c r="G27" s="157"/>
      <c r="H27" s="25"/>
      <c r="I27" s="144"/>
      <c r="J27" s="65"/>
      <c r="K27" s="65"/>
      <c r="L27" s="65"/>
    </row>
    <row r="28" spans="1:12" s="22" customFormat="1" x14ac:dyDescent="0.2">
      <c r="J28" s="65"/>
      <c r="K28" s="65"/>
      <c r="L28" s="65"/>
    </row>
    <row r="29" spans="1:12" s="22" customFormat="1" x14ac:dyDescent="0.2"/>
    <row r="30" spans="1:12" s="22" customFormat="1" x14ac:dyDescent="0.2">
      <c r="A30" s="24"/>
    </row>
    <row r="31" spans="1:12" s="2" customFormat="1" ht="15" x14ac:dyDescent="0.3">
      <c r="B31" s="73" t="s">
        <v>107</v>
      </c>
      <c r="E31" s="5"/>
    </row>
    <row r="32" spans="1:12" s="2" customFormat="1" ht="15" x14ac:dyDescent="0.3">
      <c r="C32" s="72"/>
      <c r="E32" s="72"/>
      <c r="F32" s="75"/>
      <c r="G32"/>
      <c r="H32"/>
      <c r="I32"/>
    </row>
    <row r="33" spans="1:9" s="2" customFormat="1" ht="15" x14ac:dyDescent="0.3">
      <c r="A33"/>
      <c r="C33" s="71" t="s">
        <v>269</v>
      </c>
      <c r="E33" s="12" t="s">
        <v>274</v>
      </c>
      <c r="F33" s="74"/>
      <c r="G33"/>
      <c r="H33"/>
      <c r="I33"/>
    </row>
    <row r="34" spans="1:9" s="2" customFormat="1" ht="15" x14ac:dyDescent="0.3">
      <c r="A34"/>
      <c r="C34" s="67" t="s">
        <v>140</v>
      </c>
      <c r="E34" s="2" t="s">
        <v>270</v>
      </c>
      <c r="F34"/>
      <c r="G34"/>
      <c r="H34"/>
      <c r="I34"/>
    </row>
    <row r="35" spans="1:9" customFormat="1" ht="15" x14ac:dyDescent="0.3">
      <c r="B35" s="2"/>
      <c r="C35" s="24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4"/>
  <sheetViews>
    <sheetView showGridLines="0" view="pageBreakPreview" zoomScale="70" zoomScaleSheetLayoutView="70" workbookViewId="0">
      <selection activeCell="I2" sqref="I2"/>
    </sheetView>
  </sheetViews>
  <sheetFormatPr defaultRowHeight="12.75" x14ac:dyDescent="0.2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66" customWidth="1"/>
    <col min="11" max="16384" width="9.140625" style="24"/>
  </cols>
  <sheetData>
    <row r="1" spans="1:12" s="22" customFormat="1" ht="15" x14ac:dyDescent="0.2">
      <c r="A1" s="137" t="s">
        <v>308</v>
      </c>
      <c r="B1" s="138"/>
      <c r="C1" s="138"/>
      <c r="D1" s="138"/>
      <c r="E1" s="138"/>
      <c r="F1" s="138"/>
      <c r="G1" s="138"/>
      <c r="H1" s="144"/>
      <c r="I1" s="80" t="s">
        <v>199</v>
      </c>
      <c r="J1" s="151"/>
    </row>
    <row r="2" spans="1:12" s="22" customFormat="1" ht="15" x14ac:dyDescent="0.3">
      <c r="A2" s="107" t="s">
        <v>141</v>
      </c>
      <c r="B2" s="138"/>
      <c r="C2" s="138"/>
      <c r="D2" s="138"/>
      <c r="E2" s="138"/>
      <c r="F2" s="138"/>
      <c r="G2" s="138"/>
      <c r="H2" s="144"/>
      <c r="I2" s="361" t="s">
        <v>498</v>
      </c>
      <c r="J2" s="151"/>
    </row>
    <row r="3" spans="1:12" s="22" customFormat="1" ht="15" x14ac:dyDescent="0.2">
      <c r="A3" s="138"/>
      <c r="B3" s="138"/>
      <c r="C3" s="138"/>
      <c r="D3" s="138"/>
      <c r="E3" s="138"/>
      <c r="F3" s="138"/>
      <c r="G3" s="138"/>
      <c r="H3" s="141"/>
      <c r="I3" s="141"/>
      <c r="J3" s="151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7"/>
      <c r="F4" s="138"/>
      <c r="G4" s="138"/>
      <c r="H4" s="138"/>
      <c r="I4" s="147"/>
      <c r="J4" s="106"/>
      <c r="L4" s="22"/>
    </row>
    <row r="5" spans="1:12" s="2" customFormat="1" ht="15" x14ac:dyDescent="0.3">
      <c r="A5" s="369" t="s">
        <v>479</v>
      </c>
      <c r="B5" s="370"/>
      <c r="C5" s="371"/>
      <c r="D5" s="372"/>
      <c r="E5" s="370"/>
      <c r="F5" s="149"/>
      <c r="G5" s="149"/>
      <c r="H5" s="149"/>
      <c r="I5" s="148"/>
      <c r="J5" s="106"/>
    </row>
    <row r="6" spans="1:12" s="22" customFormat="1" ht="13.5" x14ac:dyDescent="0.2">
      <c r="A6" s="142"/>
      <c r="B6" s="143"/>
      <c r="C6" s="143"/>
      <c r="D6" s="143"/>
      <c r="E6" s="138"/>
      <c r="F6" s="138"/>
      <c r="G6" s="138"/>
      <c r="H6" s="138"/>
      <c r="I6" s="138"/>
      <c r="J6" s="146"/>
    </row>
    <row r="7" spans="1:12" ht="30" x14ac:dyDescent="0.2">
      <c r="A7" s="150" t="s">
        <v>64</v>
      </c>
      <c r="B7" s="134" t="s">
        <v>249</v>
      </c>
      <c r="C7" s="136" t="s">
        <v>245</v>
      </c>
      <c r="D7" s="136" t="s">
        <v>246</v>
      </c>
      <c r="E7" s="136" t="s">
        <v>247</v>
      </c>
      <c r="F7" s="136" t="s">
        <v>248</v>
      </c>
      <c r="G7" s="136" t="s">
        <v>242</v>
      </c>
      <c r="H7" s="136" t="s">
        <v>243</v>
      </c>
      <c r="I7" s="136" t="s">
        <v>244</v>
      </c>
      <c r="J7" s="152"/>
    </row>
    <row r="8" spans="1:12" ht="15" x14ac:dyDescent="0.2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4">
        <v>8</v>
      </c>
      <c r="I8" s="136">
        <v>9</v>
      </c>
      <c r="J8" s="152"/>
    </row>
    <row r="9" spans="1:12" ht="15" x14ac:dyDescent="0.25">
      <c r="A9" s="69">
        <v>1</v>
      </c>
      <c r="B9" s="25"/>
      <c r="C9" s="25"/>
      <c r="D9" s="25"/>
      <c r="E9" s="25"/>
      <c r="F9" s="25"/>
      <c r="G9" s="25"/>
      <c r="H9" s="157"/>
      <c r="I9" s="25"/>
      <c r="J9" s="152"/>
    </row>
    <row r="10" spans="1:12" ht="15" x14ac:dyDescent="0.25">
      <c r="A10" s="69">
        <v>2</v>
      </c>
      <c r="B10" s="25"/>
      <c r="C10" s="25"/>
      <c r="D10" s="25"/>
      <c r="E10" s="25"/>
      <c r="F10" s="25"/>
      <c r="G10" s="25"/>
      <c r="H10" s="157"/>
      <c r="I10" s="25"/>
      <c r="J10" s="152"/>
    </row>
    <row r="11" spans="1:12" ht="15" x14ac:dyDescent="0.25">
      <c r="A11" s="69">
        <v>3</v>
      </c>
      <c r="B11" s="25"/>
      <c r="C11" s="25"/>
      <c r="D11" s="25"/>
      <c r="E11" s="25"/>
      <c r="F11" s="25"/>
      <c r="G11" s="25"/>
      <c r="H11" s="157"/>
      <c r="I11" s="25"/>
      <c r="J11" s="152"/>
    </row>
    <row r="12" spans="1:12" ht="15" x14ac:dyDescent="0.25">
      <c r="A12" s="69">
        <v>4</v>
      </c>
      <c r="B12" s="25"/>
      <c r="C12" s="25"/>
      <c r="D12" s="25"/>
      <c r="E12" s="25"/>
      <c r="F12" s="25"/>
      <c r="G12" s="25"/>
      <c r="H12" s="157"/>
      <c r="I12" s="25"/>
      <c r="J12" s="152"/>
    </row>
    <row r="13" spans="1:12" ht="15" x14ac:dyDescent="0.25">
      <c r="A13" s="69">
        <v>5</v>
      </c>
      <c r="B13" s="25"/>
      <c r="C13" s="25"/>
      <c r="D13" s="25"/>
      <c r="E13" s="25"/>
      <c r="F13" s="25"/>
      <c r="G13" s="25"/>
      <c r="H13" s="157"/>
      <c r="I13" s="25"/>
      <c r="J13" s="152"/>
    </row>
    <row r="14" spans="1:12" ht="15" x14ac:dyDescent="0.25">
      <c r="A14" s="69">
        <v>6</v>
      </c>
      <c r="B14" s="25"/>
      <c r="C14" s="25"/>
      <c r="D14" s="25"/>
      <c r="E14" s="25"/>
      <c r="F14" s="25"/>
      <c r="G14" s="25"/>
      <c r="H14" s="157"/>
      <c r="I14" s="25"/>
      <c r="J14" s="152"/>
    </row>
    <row r="15" spans="1:12" s="22" customFormat="1" ht="15" x14ac:dyDescent="0.25">
      <c r="A15" s="69">
        <v>7</v>
      </c>
      <c r="B15" s="25"/>
      <c r="C15" s="25"/>
      <c r="D15" s="25"/>
      <c r="E15" s="25"/>
      <c r="F15" s="25"/>
      <c r="G15" s="25"/>
      <c r="H15" s="157"/>
      <c r="I15" s="25"/>
      <c r="J15" s="146"/>
    </row>
    <row r="16" spans="1:12" s="22" customFormat="1" ht="15" x14ac:dyDescent="0.25">
      <c r="A16" s="69">
        <v>8</v>
      </c>
      <c r="B16" s="25"/>
      <c r="C16" s="25"/>
      <c r="D16" s="25"/>
      <c r="E16" s="25"/>
      <c r="F16" s="25"/>
      <c r="G16" s="25"/>
      <c r="H16" s="157"/>
      <c r="I16" s="25"/>
      <c r="J16" s="146"/>
    </row>
    <row r="17" spans="1:10" s="22" customFormat="1" ht="15" x14ac:dyDescent="0.25">
      <c r="A17" s="69">
        <v>9</v>
      </c>
      <c r="B17" s="25"/>
      <c r="C17" s="25"/>
      <c r="D17" s="25"/>
      <c r="E17" s="25"/>
      <c r="F17" s="25"/>
      <c r="G17" s="25"/>
      <c r="H17" s="157"/>
      <c r="I17" s="25"/>
      <c r="J17" s="146"/>
    </row>
    <row r="18" spans="1:10" s="22" customFormat="1" ht="15" x14ac:dyDescent="0.25">
      <c r="A18" s="69">
        <v>10</v>
      </c>
      <c r="B18" s="25"/>
      <c r="C18" s="25"/>
      <c r="D18" s="25"/>
      <c r="E18" s="25"/>
      <c r="F18" s="25"/>
      <c r="G18" s="25"/>
      <c r="H18" s="157"/>
      <c r="I18" s="25"/>
      <c r="J18" s="146"/>
    </row>
    <row r="19" spans="1:10" s="22" customFormat="1" ht="15" x14ac:dyDescent="0.25">
      <c r="A19" s="69">
        <v>11</v>
      </c>
      <c r="B19" s="25"/>
      <c r="C19" s="25"/>
      <c r="D19" s="25"/>
      <c r="E19" s="25"/>
      <c r="F19" s="25"/>
      <c r="G19" s="25"/>
      <c r="H19" s="157"/>
      <c r="I19" s="25"/>
      <c r="J19" s="146"/>
    </row>
    <row r="20" spans="1:10" s="22" customFormat="1" ht="15" x14ac:dyDescent="0.25">
      <c r="A20" s="69">
        <v>12</v>
      </c>
      <c r="B20" s="25"/>
      <c r="C20" s="25"/>
      <c r="D20" s="25"/>
      <c r="E20" s="25"/>
      <c r="F20" s="25"/>
      <c r="G20" s="25"/>
      <c r="H20" s="157"/>
      <c r="I20" s="25"/>
      <c r="J20" s="146"/>
    </row>
    <row r="21" spans="1:10" s="22" customFormat="1" ht="15" x14ac:dyDescent="0.25">
      <c r="A21" s="69">
        <v>13</v>
      </c>
      <c r="B21" s="25"/>
      <c r="C21" s="25"/>
      <c r="D21" s="25"/>
      <c r="E21" s="25"/>
      <c r="F21" s="25"/>
      <c r="G21" s="25"/>
      <c r="H21" s="157"/>
      <c r="I21" s="25"/>
      <c r="J21" s="146"/>
    </row>
    <row r="22" spans="1:10" s="22" customFormat="1" ht="15" x14ac:dyDescent="0.25">
      <c r="A22" s="69">
        <v>14</v>
      </c>
      <c r="B22" s="25"/>
      <c r="C22" s="25"/>
      <c r="D22" s="25"/>
      <c r="E22" s="25"/>
      <c r="F22" s="25"/>
      <c r="G22" s="25"/>
      <c r="H22" s="157"/>
      <c r="I22" s="25"/>
      <c r="J22" s="146"/>
    </row>
    <row r="23" spans="1:10" s="22" customFormat="1" ht="15" x14ac:dyDescent="0.25">
      <c r="A23" s="69">
        <v>15</v>
      </c>
      <c r="B23" s="25"/>
      <c r="C23" s="25"/>
      <c r="D23" s="25"/>
      <c r="E23" s="25"/>
      <c r="F23" s="25"/>
      <c r="G23" s="25"/>
      <c r="H23" s="157"/>
      <c r="I23" s="25"/>
      <c r="J23" s="146"/>
    </row>
    <row r="24" spans="1:10" s="22" customFormat="1" ht="15" x14ac:dyDescent="0.25">
      <c r="A24" s="69">
        <v>16</v>
      </c>
      <c r="B24" s="25"/>
      <c r="C24" s="25"/>
      <c r="D24" s="25"/>
      <c r="E24" s="25"/>
      <c r="F24" s="25"/>
      <c r="G24" s="25"/>
      <c r="H24" s="157"/>
      <c r="I24" s="25"/>
      <c r="J24" s="146"/>
    </row>
    <row r="25" spans="1:10" s="22" customFormat="1" ht="15" x14ac:dyDescent="0.25">
      <c r="A25" s="69">
        <v>17</v>
      </c>
      <c r="B25" s="25"/>
      <c r="C25" s="25"/>
      <c r="D25" s="25"/>
      <c r="E25" s="25"/>
      <c r="F25" s="25"/>
      <c r="G25" s="25"/>
      <c r="H25" s="157"/>
      <c r="I25" s="25"/>
      <c r="J25" s="146"/>
    </row>
    <row r="26" spans="1:10" s="22" customFormat="1" ht="15" x14ac:dyDescent="0.25">
      <c r="A26" s="69">
        <v>18</v>
      </c>
      <c r="B26" s="25"/>
      <c r="C26" s="25"/>
      <c r="D26" s="25"/>
      <c r="E26" s="25"/>
      <c r="F26" s="25"/>
      <c r="G26" s="25"/>
      <c r="H26" s="157"/>
      <c r="I26" s="25"/>
      <c r="J26" s="146"/>
    </row>
    <row r="27" spans="1:10" s="22" customFormat="1" ht="15" x14ac:dyDescent="0.25">
      <c r="A27" s="69" t="s">
        <v>280</v>
      </c>
      <c r="B27" s="25"/>
      <c r="C27" s="25"/>
      <c r="D27" s="25"/>
      <c r="E27" s="25"/>
      <c r="F27" s="25"/>
      <c r="G27" s="25"/>
      <c r="H27" s="157"/>
      <c r="I27" s="25"/>
      <c r="J27" s="146"/>
    </row>
    <row r="28" spans="1:10" s="22" customFormat="1" x14ac:dyDescent="0.2">
      <c r="J28" s="65"/>
    </row>
    <row r="29" spans="1:10" s="22" customFormat="1" x14ac:dyDescent="0.2"/>
    <row r="30" spans="1:10" s="22" customFormat="1" x14ac:dyDescent="0.2">
      <c r="A30" s="24"/>
    </row>
    <row r="31" spans="1:10" s="2" customFormat="1" ht="15" x14ac:dyDescent="0.3">
      <c r="B31" s="73" t="s">
        <v>107</v>
      </c>
      <c r="E31" s="5"/>
    </row>
    <row r="32" spans="1:10" s="2" customFormat="1" ht="15" x14ac:dyDescent="0.3">
      <c r="C32" s="72"/>
      <c r="E32" s="72"/>
      <c r="F32" s="75"/>
      <c r="G32" s="75"/>
      <c r="H32"/>
      <c r="I32"/>
    </row>
    <row r="33" spans="1:10" s="2" customFormat="1" ht="15" x14ac:dyDescent="0.3">
      <c r="A33"/>
      <c r="C33" s="71" t="s">
        <v>269</v>
      </c>
      <c r="E33" s="12" t="s">
        <v>274</v>
      </c>
      <c r="F33" s="74"/>
      <c r="G33"/>
      <c r="H33"/>
      <c r="I33"/>
    </row>
    <row r="34" spans="1:10" s="2" customFormat="1" ht="15" x14ac:dyDescent="0.3">
      <c r="A34"/>
      <c r="C34" s="67" t="s">
        <v>140</v>
      </c>
      <c r="E34" s="2" t="s">
        <v>270</v>
      </c>
      <c r="F34"/>
      <c r="G34"/>
      <c r="H34"/>
      <c r="I34"/>
    </row>
    <row r="35" spans="1:10" customFormat="1" ht="15" x14ac:dyDescent="0.3">
      <c r="B35" s="2"/>
      <c r="C35" s="24"/>
    </row>
    <row r="36" spans="1:10" customFormat="1" x14ac:dyDescent="0.2"/>
    <row r="37" spans="1:10" s="22" customFormat="1" x14ac:dyDescent="0.2">
      <c r="J37" s="65"/>
    </row>
    <row r="38" spans="1:10" s="22" customFormat="1" x14ac:dyDescent="0.2">
      <c r="J38" s="65"/>
    </row>
    <row r="39" spans="1:10" s="22" customFormat="1" x14ac:dyDescent="0.2">
      <c r="J39" s="65"/>
    </row>
    <row r="40" spans="1:10" s="22" customFormat="1" x14ac:dyDescent="0.2">
      <c r="J40" s="65"/>
    </row>
    <row r="41" spans="1:10" s="22" customFormat="1" x14ac:dyDescent="0.2">
      <c r="J41" s="65"/>
    </row>
    <row r="42" spans="1:10" s="22" customFormat="1" x14ac:dyDescent="0.2">
      <c r="J42" s="65"/>
    </row>
    <row r="43" spans="1:10" s="22" customFormat="1" x14ac:dyDescent="0.2">
      <c r="J43" s="65"/>
    </row>
    <row r="44" spans="1:10" s="22" customFormat="1" x14ac:dyDescent="0.2">
      <c r="J44" s="65"/>
    </row>
    <row r="45" spans="1:10" s="22" customFormat="1" x14ac:dyDescent="0.2">
      <c r="J45" s="65"/>
    </row>
    <row r="46" spans="1:10" s="22" customFormat="1" x14ac:dyDescent="0.2">
      <c r="J46" s="65"/>
    </row>
    <row r="47" spans="1:10" s="22" customFormat="1" x14ac:dyDescent="0.2">
      <c r="J47" s="65"/>
    </row>
    <row r="48" spans="1:10" s="22" customFormat="1" x14ac:dyDescent="0.2">
      <c r="J48" s="65"/>
    </row>
    <row r="49" spans="10:10" s="22" customFormat="1" x14ac:dyDescent="0.2">
      <c r="J49" s="65"/>
    </row>
    <row r="50" spans="10:10" s="22" customFormat="1" x14ac:dyDescent="0.2">
      <c r="J50" s="65"/>
    </row>
    <row r="51" spans="10:10" s="22" customFormat="1" x14ac:dyDescent="0.2">
      <c r="J51" s="65"/>
    </row>
    <row r="52" spans="10:10" s="22" customFormat="1" x14ac:dyDescent="0.2">
      <c r="J52" s="65"/>
    </row>
    <row r="53" spans="10:10" s="22" customFormat="1" x14ac:dyDescent="0.2">
      <c r="J53" s="65"/>
    </row>
    <row r="54" spans="10:10" s="22" customFormat="1" x14ac:dyDescent="0.2">
      <c r="J54" s="65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70" zoomScaleSheetLayoutView="70" workbookViewId="0">
      <selection activeCell="A20" sqref="A20:G28"/>
    </sheetView>
  </sheetViews>
  <sheetFormatPr defaultRowHeight="12.75" x14ac:dyDescent="0.2"/>
  <cols>
    <col min="1" max="1" width="4.85546875" style="216" customWidth="1"/>
    <col min="2" max="2" width="37.42578125" style="216" customWidth="1"/>
    <col min="3" max="3" width="21.5703125" style="216" customWidth="1"/>
    <col min="4" max="4" width="20" style="216" customWidth="1"/>
    <col min="5" max="5" width="18.7109375" style="216" customWidth="1"/>
    <col min="6" max="6" width="24.140625" style="216" customWidth="1"/>
    <col min="7" max="7" width="27.140625" style="216" customWidth="1"/>
    <col min="8" max="8" width="0.7109375" style="216" customWidth="1"/>
    <col min="9" max="16384" width="9.140625" style="216"/>
  </cols>
  <sheetData>
    <row r="1" spans="1:8" s="200" customFormat="1" ht="15" x14ac:dyDescent="0.2">
      <c r="A1" s="197" t="s">
        <v>328</v>
      </c>
      <c r="B1" s="198"/>
      <c r="C1" s="198"/>
      <c r="D1" s="198"/>
      <c r="E1" s="198"/>
      <c r="F1" s="80"/>
      <c r="G1" s="80" t="s">
        <v>110</v>
      </c>
      <c r="H1" s="201"/>
    </row>
    <row r="2" spans="1:8" s="200" customFormat="1" ht="15" x14ac:dyDescent="0.2">
      <c r="A2" s="201" t="s">
        <v>319</v>
      </c>
      <c r="B2" s="198"/>
      <c r="C2" s="198"/>
      <c r="D2" s="198"/>
      <c r="E2" s="199"/>
      <c r="F2" s="199"/>
      <c r="G2" s="361" t="s">
        <v>498</v>
      </c>
      <c r="H2" s="201"/>
    </row>
    <row r="3" spans="1:8" s="200" customFormat="1" x14ac:dyDescent="0.2">
      <c r="A3" s="201"/>
      <c r="B3" s="198"/>
      <c r="C3" s="198"/>
      <c r="D3" s="198"/>
      <c r="E3" s="199"/>
      <c r="F3" s="199"/>
      <c r="G3" s="199"/>
      <c r="H3" s="201"/>
    </row>
    <row r="4" spans="1:8" s="200" customFormat="1" ht="15" x14ac:dyDescent="0.3">
      <c r="A4" s="116" t="s">
        <v>275</v>
      </c>
      <c r="B4" s="198"/>
      <c r="C4" s="198"/>
      <c r="D4" s="198"/>
      <c r="E4" s="202"/>
      <c r="F4" s="202"/>
      <c r="G4" s="199"/>
      <c r="H4" s="201"/>
    </row>
    <row r="5" spans="1:8" s="200" customFormat="1" ht="15" x14ac:dyDescent="0.3">
      <c r="A5" s="369" t="s">
        <v>479</v>
      </c>
      <c r="B5" s="370"/>
      <c r="C5" s="371"/>
      <c r="D5" s="372"/>
      <c r="E5" s="370"/>
      <c r="F5" s="203"/>
      <c r="G5" s="204"/>
      <c r="H5" s="201"/>
    </row>
    <row r="6" spans="1:8" s="217" customFormat="1" x14ac:dyDescent="0.2">
      <c r="A6" s="205"/>
      <c r="B6" s="205"/>
      <c r="C6" s="205"/>
      <c r="D6" s="205"/>
      <c r="E6" s="205"/>
      <c r="F6" s="205"/>
      <c r="G6" s="205"/>
      <c r="H6" s="202"/>
    </row>
    <row r="7" spans="1:8" s="200" customFormat="1" ht="51" x14ac:dyDescent="0.2">
      <c r="A7" s="235" t="s">
        <v>64</v>
      </c>
      <c r="B7" s="208" t="s">
        <v>323</v>
      </c>
      <c r="C7" s="208" t="s">
        <v>324</v>
      </c>
      <c r="D7" s="208" t="s">
        <v>325</v>
      </c>
      <c r="E7" s="208" t="s">
        <v>326</v>
      </c>
      <c r="F7" s="208" t="s">
        <v>327</v>
      </c>
      <c r="G7" s="208" t="s">
        <v>320</v>
      </c>
      <c r="H7" s="201"/>
    </row>
    <row r="8" spans="1:8" s="200" customFormat="1" x14ac:dyDescent="0.2">
      <c r="A8" s="206">
        <v>1</v>
      </c>
      <c r="B8" s="207">
        <v>2</v>
      </c>
      <c r="C8" s="207">
        <v>3</v>
      </c>
      <c r="D8" s="207">
        <v>4</v>
      </c>
      <c r="E8" s="208">
        <v>5</v>
      </c>
      <c r="F8" s="208">
        <v>6</v>
      </c>
      <c r="G8" s="208">
        <v>7</v>
      </c>
      <c r="H8" s="201"/>
    </row>
    <row r="9" spans="1:8" s="200" customFormat="1" x14ac:dyDescent="0.2">
      <c r="A9" s="218">
        <v>1</v>
      </c>
      <c r="B9" s="209"/>
      <c r="C9" s="209"/>
      <c r="D9" s="210"/>
      <c r="E9" s="209"/>
      <c r="F9" s="209"/>
      <c r="G9" s="209"/>
      <c r="H9" s="201"/>
    </row>
    <row r="10" spans="1:8" s="200" customFormat="1" x14ac:dyDescent="0.2">
      <c r="A10" s="218">
        <v>2</v>
      </c>
      <c r="B10" s="209"/>
      <c r="C10" s="209"/>
      <c r="D10" s="210"/>
      <c r="E10" s="209"/>
      <c r="F10" s="209"/>
      <c r="G10" s="209"/>
      <c r="H10" s="201"/>
    </row>
    <row r="11" spans="1:8" s="200" customFormat="1" x14ac:dyDescent="0.2">
      <c r="A11" s="218">
        <v>3</v>
      </c>
      <c r="B11" s="209"/>
      <c r="C11" s="209"/>
      <c r="D11" s="210"/>
      <c r="E11" s="209"/>
      <c r="F11" s="209"/>
      <c r="G11" s="209"/>
      <c r="H11" s="201"/>
    </row>
    <row r="12" spans="1:8" s="200" customFormat="1" x14ac:dyDescent="0.2">
      <c r="A12" s="218">
        <v>4</v>
      </c>
      <c r="B12" s="209"/>
      <c r="C12" s="209"/>
      <c r="D12" s="210"/>
      <c r="E12" s="209"/>
      <c r="F12" s="209"/>
      <c r="G12" s="209"/>
      <c r="H12" s="201"/>
    </row>
    <row r="13" spans="1:8" s="200" customFormat="1" x14ac:dyDescent="0.2">
      <c r="A13" s="218">
        <v>5</v>
      </c>
      <c r="B13" s="209"/>
      <c r="C13" s="209"/>
      <c r="D13" s="210"/>
      <c r="E13" s="209"/>
      <c r="F13" s="209"/>
      <c r="G13" s="209"/>
      <c r="H13" s="201"/>
    </row>
    <row r="14" spans="1:8" s="200" customFormat="1" x14ac:dyDescent="0.2">
      <c r="A14" s="218">
        <v>6</v>
      </c>
      <c r="B14" s="209"/>
      <c r="C14" s="209"/>
      <c r="D14" s="210"/>
      <c r="E14" s="209"/>
      <c r="F14" s="209"/>
      <c r="G14" s="209"/>
      <c r="H14" s="201"/>
    </row>
    <row r="15" spans="1:8" s="200" customFormat="1" x14ac:dyDescent="0.2">
      <c r="A15" s="218">
        <v>7</v>
      </c>
      <c r="B15" s="209"/>
      <c r="C15" s="209"/>
      <c r="D15" s="210"/>
      <c r="E15" s="209"/>
      <c r="F15" s="209"/>
      <c r="G15" s="209"/>
      <c r="H15" s="201"/>
    </row>
    <row r="16" spans="1:8" s="200" customFormat="1" x14ac:dyDescent="0.2">
      <c r="A16" s="218">
        <v>8</v>
      </c>
      <c r="B16" s="209"/>
      <c r="C16" s="209"/>
      <c r="D16" s="210"/>
      <c r="E16" s="209"/>
      <c r="F16" s="209"/>
      <c r="G16" s="209"/>
      <c r="H16" s="201"/>
    </row>
    <row r="17" spans="1:11" s="200" customFormat="1" x14ac:dyDescent="0.2">
      <c r="A17" s="218">
        <v>9</v>
      </c>
      <c r="B17" s="209"/>
      <c r="C17" s="209"/>
      <c r="D17" s="210"/>
      <c r="E17" s="209"/>
      <c r="F17" s="209"/>
      <c r="G17" s="209"/>
      <c r="H17" s="201"/>
    </row>
    <row r="18" spans="1:11" s="200" customFormat="1" x14ac:dyDescent="0.2">
      <c r="A18" s="218">
        <v>10</v>
      </c>
      <c r="B18" s="209"/>
      <c r="C18" s="209"/>
      <c r="D18" s="210"/>
      <c r="E18" s="209"/>
      <c r="F18" s="209"/>
      <c r="G18" s="209"/>
      <c r="H18" s="201"/>
    </row>
    <row r="19" spans="1:11" s="200" customFormat="1" x14ac:dyDescent="0.2">
      <c r="A19" s="218" t="s">
        <v>278</v>
      </c>
      <c r="B19" s="209"/>
      <c r="C19" s="209"/>
      <c r="D19" s="210"/>
      <c r="E19" s="209"/>
      <c r="F19" s="209"/>
      <c r="G19" s="209"/>
      <c r="H19" s="201"/>
    </row>
    <row r="22" spans="1:11" s="200" customFormat="1" x14ac:dyDescent="0.2"/>
    <row r="23" spans="1:11" s="200" customFormat="1" x14ac:dyDescent="0.2"/>
    <row r="24" spans="1:11" s="21" customFormat="1" ht="15" x14ac:dyDescent="0.3">
      <c r="B24" s="211" t="s">
        <v>107</v>
      </c>
      <c r="C24" s="211"/>
    </row>
    <row r="25" spans="1:11" s="21" customFormat="1" ht="15" x14ac:dyDescent="0.3">
      <c r="B25" s="211"/>
      <c r="C25" s="211"/>
    </row>
    <row r="26" spans="1:11" s="21" customFormat="1" ht="15" x14ac:dyDescent="0.3">
      <c r="C26" s="213"/>
      <c r="F26" s="213"/>
      <c r="G26" s="213"/>
      <c r="H26" s="212"/>
    </row>
    <row r="27" spans="1:11" s="21" customFormat="1" ht="15" x14ac:dyDescent="0.3">
      <c r="C27" s="214" t="s">
        <v>269</v>
      </c>
      <c r="F27" s="211" t="s">
        <v>321</v>
      </c>
      <c r="J27" s="212"/>
      <c r="K27" s="212"/>
    </row>
    <row r="28" spans="1:11" s="21" customFormat="1" ht="15" x14ac:dyDescent="0.3">
      <c r="C28" s="214" t="s">
        <v>140</v>
      </c>
      <c r="F28" s="215" t="s">
        <v>270</v>
      </c>
      <c r="J28" s="212"/>
      <c r="K28" s="212"/>
    </row>
    <row r="29" spans="1:11" s="200" customFormat="1" ht="15" x14ac:dyDescent="0.3">
      <c r="C29" s="214"/>
      <c r="J29" s="217"/>
      <c r="K29" s="217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9"/>
  <sheetViews>
    <sheetView showGridLines="0" view="pageBreakPreview" topLeftCell="A10" zoomScale="70" zoomScaleSheetLayoutView="70" workbookViewId="0">
      <selection activeCell="A32" sqref="A32:XFD33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6" t="s">
        <v>303</v>
      </c>
      <c r="B1" s="78"/>
      <c r="C1" s="438" t="s">
        <v>110</v>
      </c>
      <c r="D1" s="438"/>
      <c r="E1" s="110"/>
    </row>
    <row r="2" spans="1:7" x14ac:dyDescent="0.3">
      <c r="A2" s="78" t="s">
        <v>141</v>
      </c>
      <c r="B2" s="78"/>
      <c r="C2" s="436" t="s">
        <v>498</v>
      </c>
      <c r="D2" s="437"/>
      <c r="E2" s="110"/>
    </row>
    <row r="3" spans="1:7" x14ac:dyDescent="0.3">
      <c r="A3" s="76"/>
      <c r="B3" s="78"/>
      <c r="C3" s="77"/>
      <c r="D3" s="77"/>
      <c r="E3" s="110"/>
    </row>
    <row r="4" spans="1:7" x14ac:dyDescent="0.3">
      <c r="A4" s="79" t="s">
        <v>275</v>
      </c>
      <c r="B4" s="104"/>
      <c r="C4" s="105"/>
      <c r="D4" s="78"/>
      <c r="E4" s="110"/>
    </row>
    <row r="5" spans="1:7" x14ac:dyDescent="0.3">
      <c r="A5" s="369" t="s">
        <v>479</v>
      </c>
      <c r="B5" s="370"/>
      <c r="C5" s="371"/>
      <c r="D5" s="372"/>
      <c r="E5" s="370"/>
    </row>
    <row r="6" spans="1:7" x14ac:dyDescent="0.3">
      <c r="A6" s="106"/>
      <c r="B6" s="106"/>
      <c r="C6" s="106"/>
      <c r="D6" s="107"/>
      <c r="E6" s="110"/>
    </row>
    <row r="7" spans="1:7" x14ac:dyDescent="0.3">
      <c r="A7" s="78"/>
      <c r="B7" s="78"/>
      <c r="C7" s="78"/>
      <c r="D7" s="78"/>
      <c r="E7" s="110"/>
    </row>
    <row r="8" spans="1:7" s="6" customFormat="1" ht="39" customHeight="1" x14ac:dyDescent="0.3">
      <c r="A8" s="108" t="s">
        <v>64</v>
      </c>
      <c r="B8" s="81" t="s">
        <v>250</v>
      </c>
      <c r="C8" s="81" t="s">
        <v>66</v>
      </c>
      <c r="D8" s="81" t="s">
        <v>67</v>
      </c>
      <c r="E8" s="110"/>
    </row>
    <row r="9" spans="1:7" s="7" customFormat="1" ht="16.5" customHeight="1" x14ac:dyDescent="0.3">
      <c r="A9" s="244">
        <v>1</v>
      </c>
      <c r="B9" s="244" t="s">
        <v>65</v>
      </c>
      <c r="C9" s="87">
        <v>0</v>
      </c>
      <c r="D9" s="87">
        <v>0</v>
      </c>
      <c r="E9" s="110"/>
    </row>
    <row r="10" spans="1:7" s="7" customFormat="1" ht="16.5" customHeight="1" x14ac:dyDescent="0.3">
      <c r="A10" s="89">
        <v>1.1000000000000001</v>
      </c>
      <c r="B10" s="89" t="s">
        <v>80</v>
      </c>
      <c r="C10" s="87">
        <v>0</v>
      </c>
      <c r="D10" s="87">
        <v>0</v>
      </c>
      <c r="E10" s="110"/>
    </row>
    <row r="11" spans="1:7" s="9" customFormat="1" ht="16.5" customHeight="1" x14ac:dyDescent="0.3">
      <c r="A11" s="90" t="s">
        <v>30</v>
      </c>
      <c r="B11" s="90" t="s">
        <v>79</v>
      </c>
      <c r="C11" s="8"/>
      <c r="D11" s="8"/>
      <c r="E11" s="110"/>
    </row>
    <row r="12" spans="1:7" s="10" customFormat="1" ht="16.5" customHeight="1" x14ac:dyDescent="0.3">
      <c r="A12" s="90" t="s">
        <v>31</v>
      </c>
      <c r="B12" s="90" t="s">
        <v>310</v>
      </c>
      <c r="C12" s="109">
        <v>0</v>
      </c>
      <c r="D12" s="109">
        <v>0</v>
      </c>
      <c r="E12" s="110"/>
      <c r="G12" s="70"/>
    </row>
    <row r="13" spans="1:7" s="3" customFormat="1" ht="16.5" customHeight="1" x14ac:dyDescent="0.3">
      <c r="A13" s="99" t="s">
        <v>81</v>
      </c>
      <c r="B13" s="99" t="s">
        <v>313</v>
      </c>
      <c r="C13" s="8">
        <v>0</v>
      </c>
      <c r="D13" s="8">
        <v>0</v>
      </c>
      <c r="E13" s="110"/>
    </row>
    <row r="14" spans="1:7" s="3" customFormat="1" ht="16.5" customHeight="1" x14ac:dyDescent="0.3">
      <c r="A14" s="99" t="s">
        <v>109</v>
      </c>
      <c r="B14" s="99" t="s">
        <v>97</v>
      </c>
      <c r="C14" s="8"/>
      <c r="D14" s="8"/>
      <c r="E14" s="110"/>
    </row>
    <row r="15" spans="1:7" s="3" customFormat="1" ht="16.5" customHeight="1" x14ac:dyDescent="0.3">
      <c r="A15" s="90" t="s">
        <v>82</v>
      </c>
      <c r="B15" s="90" t="s">
        <v>83</v>
      </c>
      <c r="C15" s="109">
        <f>SUM(C16:C17)</f>
        <v>0</v>
      </c>
      <c r="D15" s="109">
        <f>SUM(D16:D17)</f>
        <v>0</v>
      </c>
      <c r="E15" s="110"/>
    </row>
    <row r="16" spans="1:7" s="3" customFormat="1" ht="16.5" customHeight="1" x14ac:dyDescent="0.3">
      <c r="A16" s="99" t="s">
        <v>84</v>
      </c>
      <c r="B16" s="99" t="s">
        <v>86</v>
      </c>
      <c r="C16" s="8"/>
      <c r="D16" s="8"/>
      <c r="E16" s="110"/>
    </row>
    <row r="17" spans="1:6" s="3" customFormat="1" ht="30" x14ac:dyDescent="0.3">
      <c r="A17" s="99" t="s">
        <v>85</v>
      </c>
      <c r="B17" s="99" t="s">
        <v>111</v>
      </c>
      <c r="C17" s="8"/>
      <c r="D17" s="8"/>
      <c r="E17" s="110"/>
    </row>
    <row r="18" spans="1:6" s="3" customFormat="1" ht="16.5" customHeight="1" x14ac:dyDescent="0.3">
      <c r="A18" s="90" t="s">
        <v>87</v>
      </c>
      <c r="B18" s="90" t="s">
        <v>418</v>
      </c>
      <c r="C18" s="109">
        <f>SUM(C19:C22)</f>
        <v>0</v>
      </c>
      <c r="D18" s="109">
        <f>SUM(D19:D22)</f>
        <v>0</v>
      </c>
      <c r="E18" s="110"/>
    </row>
    <row r="19" spans="1:6" s="3" customFormat="1" ht="16.5" customHeight="1" x14ac:dyDescent="0.3">
      <c r="A19" s="99" t="s">
        <v>88</v>
      </c>
      <c r="B19" s="99" t="s">
        <v>89</v>
      </c>
      <c r="C19" s="8"/>
      <c r="D19" s="8"/>
      <c r="E19" s="110"/>
    </row>
    <row r="20" spans="1:6" s="3" customFormat="1" ht="30" x14ac:dyDescent="0.3">
      <c r="A20" s="99" t="s">
        <v>92</v>
      </c>
      <c r="B20" s="99" t="s">
        <v>90</v>
      </c>
      <c r="C20" s="8"/>
      <c r="D20" s="8"/>
      <c r="E20" s="110"/>
    </row>
    <row r="21" spans="1:6" s="3" customFormat="1" ht="16.5" customHeight="1" x14ac:dyDescent="0.3">
      <c r="A21" s="99" t="s">
        <v>93</v>
      </c>
      <c r="B21" s="99" t="s">
        <v>91</v>
      </c>
      <c r="C21" s="8"/>
      <c r="D21" s="8"/>
      <c r="E21" s="110"/>
    </row>
    <row r="22" spans="1:6" s="3" customFormat="1" ht="16.5" customHeight="1" x14ac:dyDescent="0.3">
      <c r="A22" s="99" t="s">
        <v>94</v>
      </c>
      <c r="B22" s="99" t="s">
        <v>445</v>
      </c>
      <c r="C22" s="8"/>
      <c r="D22" s="8"/>
      <c r="E22" s="110"/>
    </row>
    <row r="23" spans="1:6" s="3" customFormat="1" ht="16.5" customHeight="1" x14ac:dyDescent="0.3">
      <c r="A23" s="90" t="s">
        <v>95</v>
      </c>
      <c r="B23" s="90" t="s">
        <v>446</v>
      </c>
      <c r="C23" s="277"/>
      <c r="D23" s="8"/>
      <c r="E23" s="110"/>
    </row>
    <row r="24" spans="1:6" s="3" customFormat="1" x14ac:dyDescent="0.3">
      <c r="A24" s="90" t="s">
        <v>252</v>
      </c>
      <c r="B24" s="90" t="s">
        <v>488</v>
      </c>
      <c r="C24" s="8"/>
      <c r="D24" s="8"/>
      <c r="E24" s="110"/>
    </row>
    <row r="25" spans="1:6" ht="16.5" customHeight="1" x14ac:dyDescent="0.3">
      <c r="A25" s="89">
        <v>1.2</v>
      </c>
      <c r="B25" s="89" t="s">
        <v>96</v>
      </c>
      <c r="C25" s="87">
        <v>0</v>
      </c>
      <c r="D25" s="87">
        <f>SUM(D26,D30)</f>
        <v>0</v>
      </c>
      <c r="E25" s="110"/>
    </row>
    <row r="26" spans="1:6" ht="16.5" customHeight="1" x14ac:dyDescent="0.3">
      <c r="A26" s="90" t="s">
        <v>32</v>
      </c>
      <c r="B26" s="90" t="s">
        <v>313</v>
      </c>
      <c r="C26" s="109">
        <v>0</v>
      </c>
      <c r="D26" s="109">
        <f>SUM(D27:D29)</f>
        <v>0</v>
      </c>
      <c r="E26" s="110"/>
    </row>
    <row r="27" spans="1:6" x14ac:dyDescent="0.3">
      <c r="A27" s="249" t="s">
        <v>98</v>
      </c>
      <c r="B27" s="249" t="s">
        <v>311</v>
      </c>
      <c r="C27" s="8"/>
      <c r="D27" s="8"/>
      <c r="E27" s="110"/>
    </row>
    <row r="28" spans="1:6" x14ac:dyDescent="0.3">
      <c r="A28" s="249" t="s">
        <v>99</v>
      </c>
      <c r="B28" s="249" t="s">
        <v>314</v>
      </c>
      <c r="C28" s="8"/>
      <c r="D28" s="8"/>
      <c r="E28" s="110"/>
    </row>
    <row r="29" spans="1:6" x14ac:dyDescent="0.3">
      <c r="A29" s="249" t="s">
        <v>455</v>
      </c>
      <c r="B29" s="249" t="s">
        <v>312</v>
      </c>
      <c r="C29" s="8">
        <v>0</v>
      </c>
      <c r="D29" s="8"/>
      <c r="E29" s="110"/>
    </row>
    <row r="30" spans="1:6" x14ac:dyDescent="0.3">
      <c r="A30" s="90" t="s">
        <v>33</v>
      </c>
      <c r="B30" s="260" t="s">
        <v>451</v>
      </c>
      <c r="C30" s="8"/>
      <c r="D30" s="8"/>
      <c r="E30" s="110"/>
    </row>
    <row r="31" spans="1:6" x14ac:dyDescent="0.3">
      <c r="D31" s="26"/>
      <c r="E31" s="111"/>
      <c r="F31" s="26"/>
    </row>
    <row r="32" spans="1:6" x14ac:dyDescent="0.3">
      <c r="D32" s="26"/>
      <c r="E32" s="111"/>
      <c r="F32" s="26"/>
    </row>
    <row r="33" spans="1:9" x14ac:dyDescent="0.3">
      <c r="A33" s="71" t="s">
        <v>107</v>
      </c>
      <c r="D33" s="26"/>
      <c r="E33" s="111"/>
      <c r="F33" s="26"/>
    </row>
    <row r="34" spans="1:9" x14ac:dyDescent="0.3">
      <c r="D34" s="26"/>
      <c r="E34" s="112"/>
      <c r="F34" s="112"/>
      <c r="G34"/>
      <c r="H34"/>
      <c r="I34"/>
    </row>
    <row r="35" spans="1:9" x14ac:dyDescent="0.3">
      <c r="D35" s="113"/>
      <c r="E35" s="112"/>
      <c r="F35" s="112"/>
      <c r="G35"/>
      <c r="H35"/>
      <c r="I35"/>
    </row>
    <row r="36" spans="1:9" x14ac:dyDescent="0.3">
      <c r="A36"/>
      <c r="B36" s="71" t="s">
        <v>272</v>
      </c>
      <c r="D36" s="113"/>
      <c r="E36" s="112"/>
      <c r="F36" s="112"/>
      <c r="G36"/>
      <c r="H36"/>
      <c r="I36"/>
    </row>
    <row r="37" spans="1:9" x14ac:dyDescent="0.3">
      <c r="A37"/>
      <c r="B37" s="2" t="s">
        <v>271</v>
      </c>
      <c r="D37" s="113"/>
      <c r="E37" s="112"/>
      <c r="F37" s="112"/>
      <c r="G37"/>
      <c r="H37"/>
      <c r="I37"/>
    </row>
    <row r="38" spans="1:9" customFormat="1" ht="12.75" x14ac:dyDescent="0.2">
      <c r="B38" s="67" t="s">
        <v>140</v>
      </c>
      <c r="D38" s="112"/>
      <c r="E38" s="112"/>
      <c r="F38" s="112"/>
    </row>
    <row r="39" spans="1:9" x14ac:dyDescent="0.3">
      <c r="D39" s="26"/>
      <c r="E39" s="111"/>
      <c r="F39" s="26"/>
    </row>
  </sheetData>
  <mergeCells count="2">
    <mergeCell ref="C2:D2"/>
    <mergeCell ref="C1:D1"/>
  </mergeCells>
  <printOptions gridLines="1"/>
  <pageMargins left="0.196850393700787" right="0.196850393700787" top="0.196850393700787" bottom="0.196850393700787" header="0.15748031496063" footer="0.15748031496063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topLeftCell="A4" zoomScale="70" zoomScaleNormal="80" zoomScaleSheetLayoutView="70" workbookViewId="0">
      <selection activeCell="B17" sqref="B17"/>
    </sheetView>
  </sheetViews>
  <sheetFormatPr defaultRowHeight="12.75" x14ac:dyDescent="0.2"/>
  <cols>
    <col min="1" max="1" width="6.85546875" customWidth="1"/>
    <col min="2" max="2" width="20.7109375" customWidth="1"/>
    <col min="3" max="3" width="11.5703125" customWidth="1"/>
    <col min="4" max="4" width="12.85546875" customWidth="1"/>
    <col min="5" max="5" width="23.5703125" customWidth="1"/>
    <col min="6" max="6" width="17.140625" customWidth="1"/>
    <col min="7" max="7" width="19.140625" customWidth="1"/>
    <col min="8" max="8" width="22.140625" customWidth="1"/>
    <col min="9" max="9" width="18" customWidth="1"/>
    <col min="10" max="10" width="20.28515625" customWidth="1"/>
    <col min="11" max="11" width="24.5703125" customWidth="1"/>
  </cols>
  <sheetData>
    <row r="1" spans="1:11" ht="15" x14ac:dyDescent="0.2">
      <c r="A1" s="137" t="s">
        <v>463</v>
      </c>
      <c r="B1" s="138"/>
      <c r="C1" s="138"/>
      <c r="D1" s="138"/>
      <c r="E1" s="138"/>
      <c r="F1" s="138"/>
      <c r="G1" s="138"/>
      <c r="H1" s="138"/>
      <c r="I1" s="138"/>
      <c r="J1" s="138"/>
      <c r="K1" s="80" t="s">
        <v>110</v>
      </c>
    </row>
    <row r="2" spans="1:11" ht="15" x14ac:dyDescent="0.3">
      <c r="A2" s="107" t="s">
        <v>141</v>
      </c>
      <c r="B2" s="138"/>
      <c r="C2" s="138"/>
      <c r="D2" s="138"/>
      <c r="E2" s="138"/>
      <c r="F2" s="138"/>
      <c r="G2" s="138"/>
      <c r="H2" s="138"/>
      <c r="I2" s="138"/>
      <c r="J2" s="138"/>
      <c r="K2" s="361" t="s">
        <v>498</v>
      </c>
    </row>
    <row r="3" spans="1:11" ht="15" x14ac:dyDescent="0.2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41"/>
    </row>
    <row r="4" spans="1:1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7"/>
      <c r="F4" s="138"/>
      <c r="G4" s="138"/>
      <c r="H4" s="138"/>
      <c r="I4" s="138"/>
      <c r="J4" s="138"/>
      <c r="K4" s="147"/>
    </row>
    <row r="5" spans="1:11" s="189" customFormat="1" ht="15" x14ac:dyDescent="0.3">
      <c r="A5" s="369" t="s">
        <v>479</v>
      </c>
      <c r="B5" s="370"/>
      <c r="C5" s="371"/>
      <c r="D5" s="372"/>
      <c r="E5" s="370"/>
      <c r="F5" s="228"/>
      <c r="G5" s="228"/>
      <c r="H5" s="228"/>
      <c r="I5" s="228"/>
      <c r="J5" s="228"/>
      <c r="K5" s="227"/>
    </row>
    <row r="6" spans="1:11" ht="13.5" x14ac:dyDescent="0.2">
      <c r="A6" s="142"/>
      <c r="B6" s="143"/>
      <c r="C6" s="143"/>
      <c r="D6" s="143"/>
      <c r="E6" s="138"/>
      <c r="F6" s="138"/>
      <c r="G6" s="138"/>
      <c r="H6" s="138"/>
      <c r="I6" s="138"/>
      <c r="J6" s="138"/>
      <c r="K6" s="138"/>
    </row>
    <row r="7" spans="1:11" ht="60" x14ac:dyDescent="0.2">
      <c r="A7" s="150" t="s">
        <v>64</v>
      </c>
      <c r="B7" s="136" t="s">
        <v>383</v>
      </c>
      <c r="C7" s="136" t="s">
        <v>384</v>
      </c>
      <c r="D7" s="136" t="s">
        <v>386</v>
      </c>
      <c r="E7" s="136" t="s">
        <v>385</v>
      </c>
      <c r="F7" s="136" t="s">
        <v>394</v>
      </c>
      <c r="G7" s="136" t="s">
        <v>395</v>
      </c>
      <c r="H7" s="136" t="s">
        <v>389</v>
      </c>
      <c r="I7" s="136" t="s">
        <v>390</v>
      </c>
      <c r="J7" s="136" t="s">
        <v>400</v>
      </c>
      <c r="K7" s="136" t="s">
        <v>391</v>
      </c>
    </row>
    <row r="8" spans="1:11" ht="15" x14ac:dyDescent="0.2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4">
        <v>8</v>
      </c>
      <c r="I8" s="136">
        <v>9</v>
      </c>
      <c r="J8" s="134">
        <v>10</v>
      </c>
      <c r="K8" s="136">
        <v>11</v>
      </c>
    </row>
    <row r="9" spans="1:11" x14ac:dyDescent="0.2">
      <c r="A9" s="425"/>
      <c r="B9" s="425"/>
      <c r="C9" s="425"/>
      <c r="D9" s="425"/>
      <c r="E9" s="425"/>
      <c r="F9" s="425"/>
      <c r="G9" s="425"/>
      <c r="H9" s="425"/>
      <c r="I9" s="425"/>
      <c r="J9" s="425"/>
      <c r="K9" s="425"/>
    </row>
    <row r="10" spans="1:11" x14ac:dyDescent="0.2">
      <c r="A10" s="425"/>
      <c r="B10" s="425"/>
      <c r="C10" s="425"/>
      <c r="D10" s="425"/>
      <c r="E10" s="425"/>
      <c r="F10" s="425"/>
      <c r="G10" s="425"/>
      <c r="H10" s="425"/>
      <c r="I10" s="425"/>
      <c r="J10" s="425"/>
      <c r="K10" s="425"/>
    </row>
    <row r="11" spans="1:11" x14ac:dyDescent="0.2">
      <c r="A11" s="216"/>
      <c r="B11" s="216"/>
      <c r="C11" s="216"/>
      <c r="D11" s="216"/>
      <c r="E11" s="216"/>
      <c r="F11" s="216"/>
      <c r="G11" s="216"/>
      <c r="H11" s="425"/>
      <c r="I11" s="425"/>
      <c r="J11" s="425"/>
      <c r="K11" s="425"/>
    </row>
    <row r="12" spans="1:11" x14ac:dyDescent="0.2">
      <c r="A12" s="216"/>
      <c r="B12" s="216"/>
      <c r="C12" s="216"/>
      <c r="D12" s="216"/>
      <c r="E12" s="216"/>
      <c r="F12" s="216"/>
      <c r="G12" s="216"/>
    </row>
    <row r="13" spans="1:11" x14ac:dyDescent="0.2">
      <c r="A13" s="200"/>
      <c r="B13" s="200"/>
      <c r="C13" s="200"/>
      <c r="D13" s="200"/>
      <c r="E13" s="200"/>
      <c r="F13" s="200"/>
      <c r="G13" s="200"/>
    </row>
    <row r="14" spans="1:11" x14ac:dyDescent="0.2">
      <c r="A14" s="200"/>
      <c r="B14" s="200"/>
      <c r="C14" s="200"/>
      <c r="D14" s="200"/>
      <c r="E14" s="200"/>
      <c r="F14" s="200"/>
      <c r="G14" s="200"/>
    </row>
    <row r="15" spans="1:11" ht="15" x14ac:dyDescent="0.3">
      <c r="A15" s="21"/>
      <c r="B15" s="211" t="s">
        <v>107</v>
      </c>
      <c r="C15" s="211"/>
      <c r="D15" s="21"/>
      <c r="E15" s="21"/>
      <c r="F15" s="21"/>
      <c r="G15" s="21"/>
    </row>
    <row r="16" spans="1:11" ht="15" x14ac:dyDescent="0.3">
      <c r="A16" s="21"/>
      <c r="B16" s="211"/>
      <c r="C16" s="211"/>
      <c r="D16" s="21"/>
      <c r="E16" s="21"/>
      <c r="F16" s="21"/>
      <c r="G16" s="21"/>
    </row>
    <row r="17" spans="1:7" ht="15" x14ac:dyDescent="0.3">
      <c r="A17" s="21"/>
      <c r="B17" s="21"/>
      <c r="C17" s="213"/>
      <c r="D17" s="21"/>
      <c r="E17" s="21"/>
      <c r="F17" s="213"/>
      <c r="G17" s="213"/>
    </row>
    <row r="18" spans="1:7" ht="15" x14ac:dyDescent="0.3">
      <c r="A18" s="21"/>
      <c r="B18" s="21"/>
      <c r="C18" s="214" t="s">
        <v>269</v>
      </c>
      <c r="D18" s="21"/>
      <c r="E18" s="21"/>
      <c r="F18" s="211" t="s">
        <v>321</v>
      </c>
      <c r="G18" s="21"/>
    </row>
    <row r="19" spans="1:7" ht="15" x14ac:dyDescent="0.3">
      <c r="A19" s="21"/>
      <c r="B19" s="21"/>
      <c r="C19" s="214" t="s">
        <v>140</v>
      </c>
      <c r="D19" s="21"/>
      <c r="E19" s="21"/>
      <c r="F19" s="215" t="s">
        <v>270</v>
      </c>
      <c r="G19" s="21"/>
    </row>
  </sheetData>
  <pageMargins left="0.22" right="0.2" top="0.19" bottom="0.22" header="0.13" footer="0.16"/>
  <pageSetup scale="7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topLeftCell="A4" zoomScale="70" zoomScaleSheetLayoutView="70" workbookViewId="0">
      <selection activeCell="L2" sqref="L2"/>
    </sheetView>
  </sheetViews>
  <sheetFormatPr defaultRowHeight="12.75" x14ac:dyDescent="0.2"/>
  <cols>
    <col min="1" max="1" width="11.7109375" style="189" customWidth="1"/>
    <col min="2" max="2" width="21.140625" style="189" customWidth="1"/>
    <col min="3" max="3" width="21.5703125" style="189" customWidth="1"/>
    <col min="4" max="4" width="19.140625" style="189" customWidth="1"/>
    <col min="5" max="5" width="15.140625" style="189" customWidth="1"/>
    <col min="6" max="6" width="20.85546875" style="189" customWidth="1"/>
    <col min="7" max="7" width="23.85546875" style="189" customWidth="1"/>
    <col min="8" max="8" width="19" style="189" customWidth="1"/>
    <col min="9" max="9" width="21.140625" style="189" customWidth="1"/>
    <col min="10" max="10" width="17" style="189" customWidth="1"/>
    <col min="11" max="11" width="21.5703125" style="189" customWidth="1"/>
    <col min="12" max="12" width="24.42578125" style="189" customWidth="1"/>
    <col min="13" max="16384" width="9.140625" style="189"/>
  </cols>
  <sheetData>
    <row r="1" spans="1:13" customFormat="1" ht="15" x14ac:dyDescent="0.2">
      <c r="A1" s="137" t="s">
        <v>464</v>
      </c>
      <c r="B1" s="137"/>
      <c r="C1" s="138"/>
      <c r="D1" s="138"/>
      <c r="E1" s="138"/>
      <c r="F1" s="138"/>
      <c r="G1" s="138"/>
      <c r="H1" s="138"/>
      <c r="I1" s="138"/>
      <c r="J1" s="138"/>
      <c r="K1" s="144"/>
      <c r="L1" s="80" t="s">
        <v>110</v>
      </c>
    </row>
    <row r="2" spans="1:13" customFormat="1" ht="15" x14ac:dyDescent="0.3">
      <c r="A2" s="107" t="s">
        <v>141</v>
      </c>
      <c r="B2" s="107"/>
      <c r="C2" s="138"/>
      <c r="D2" s="138"/>
      <c r="E2" s="138"/>
      <c r="F2" s="138"/>
      <c r="G2" s="138"/>
      <c r="H2" s="138"/>
      <c r="I2" s="138"/>
      <c r="J2" s="138"/>
      <c r="K2" s="144"/>
      <c r="L2" s="361" t="s">
        <v>498</v>
      </c>
    </row>
    <row r="3" spans="1:13" customFormat="1" ht="15" x14ac:dyDescent="0.2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41"/>
      <c r="L3" s="141"/>
      <c r="M3" s="189"/>
    </row>
    <row r="4" spans="1:13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9"/>
      <c r="F4" s="147"/>
      <c r="G4" s="138"/>
      <c r="H4" s="138"/>
      <c r="I4" s="138"/>
      <c r="J4" s="138"/>
      <c r="K4" s="138"/>
      <c r="L4" s="138"/>
    </row>
    <row r="5" spans="1:13" ht="15" x14ac:dyDescent="0.3">
      <c r="A5" s="369" t="s">
        <v>479</v>
      </c>
      <c r="B5" s="370"/>
      <c r="C5" s="371"/>
      <c r="D5" s="372"/>
      <c r="E5" s="370"/>
      <c r="F5" s="227"/>
      <c r="G5" s="228"/>
      <c r="H5" s="228"/>
      <c r="I5" s="228"/>
      <c r="J5" s="228"/>
      <c r="K5" s="228"/>
      <c r="L5" s="227"/>
    </row>
    <row r="6" spans="1:13" customFormat="1" ht="13.5" x14ac:dyDescent="0.2">
      <c r="A6" s="142"/>
      <c r="B6" s="142"/>
      <c r="C6" s="143"/>
      <c r="D6" s="143"/>
      <c r="E6" s="143"/>
      <c r="F6" s="138"/>
      <c r="G6" s="138"/>
      <c r="H6" s="138"/>
      <c r="I6" s="138"/>
      <c r="J6" s="138"/>
      <c r="K6" s="138"/>
      <c r="L6" s="138"/>
    </row>
    <row r="7" spans="1:13" customFormat="1" ht="60" x14ac:dyDescent="0.2">
      <c r="A7" s="150" t="s">
        <v>64</v>
      </c>
      <c r="B7" s="134" t="s">
        <v>249</v>
      </c>
      <c r="C7" s="136" t="s">
        <v>245</v>
      </c>
      <c r="D7" s="136" t="s">
        <v>246</v>
      </c>
      <c r="E7" s="136" t="s">
        <v>356</v>
      </c>
      <c r="F7" s="136" t="s">
        <v>248</v>
      </c>
      <c r="G7" s="136" t="s">
        <v>393</v>
      </c>
      <c r="H7" s="136" t="s">
        <v>395</v>
      </c>
      <c r="I7" s="136" t="s">
        <v>389</v>
      </c>
      <c r="J7" s="136" t="s">
        <v>390</v>
      </c>
      <c r="K7" s="136" t="s">
        <v>400</v>
      </c>
      <c r="L7" s="136" t="s">
        <v>391</v>
      </c>
    </row>
    <row r="8" spans="1:13" customFormat="1" ht="15" x14ac:dyDescent="0.2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4">
        <v>8</v>
      </c>
      <c r="I8" s="134">
        <v>9</v>
      </c>
      <c r="J8" s="134">
        <v>10</v>
      </c>
      <c r="K8" s="136">
        <v>11</v>
      </c>
      <c r="L8" s="136">
        <v>12</v>
      </c>
    </row>
    <row r="9" spans="1:13" customFormat="1" ht="15" x14ac:dyDescent="0.2">
      <c r="A9" s="69">
        <v>1</v>
      </c>
      <c r="B9" s="69"/>
      <c r="C9" s="25"/>
      <c r="D9" s="25"/>
      <c r="E9" s="25"/>
      <c r="F9" s="25"/>
      <c r="G9" s="25"/>
      <c r="H9" s="25"/>
      <c r="I9" s="224"/>
      <c r="J9" s="224"/>
      <c r="K9" s="224"/>
      <c r="L9" s="25"/>
    </row>
    <row r="10" spans="1:13" customFormat="1" ht="15" x14ac:dyDescent="0.2">
      <c r="A10" s="69">
        <v>2</v>
      </c>
      <c r="B10" s="69"/>
      <c r="C10" s="25"/>
      <c r="D10" s="25"/>
      <c r="E10" s="25"/>
      <c r="F10" s="25"/>
      <c r="G10" s="25"/>
      <c r="H10" s="25"/>
      <c r="I10" s="224"/>
      <c r="J10" s="224"/>
      <c r="K10" s="224"/>
      <c r="L10" s="25"/>
    </row>
    <row r="11" spans="1:13" customFormat="1" ht="15" x14ac:dyDescent="0.2">
      <c r="A11" s="69">
        <v>3</v>
      </c>
      <c r="B11" s="69"/>
      <c r="C11" s="25"/>
      <c r="D11" s="25"/>
      <c r="E11" s="25"/>
      <c r="F11" s="25"/>
      <c r="G11" s="25"/>
      <c r="H11" s="25"/>
      <c r="I11" s="224"/>
      <c r="J11" s="224"/>
      <c r="K11" s="224"/>
      <c r="L11" s="25"/>
    </row>
    <row r="12" spans="1:13" customFormat="1" ht="15" x14ac:dyDescent="0.2">
      <c r="A12" s="69">
        <v>4</v>
      </c>
      <c r="B12" s="69"/>
      <c r="C12" s="25"/>
      <c r="D12" s="25"/>
      <c r="E12" s="25"/>
      <c r="F12" s="25"/>
      <c r="G12" s="25"/>
      <c r="H12" s="25"/>
      <c r="I12" s="224"/>
      <c r="J12" s="224"/>
      <c r="K12" s="224"/>
      <c r="L12" s="25"/>
    </row>
    <row r="13" spans="1:13" customFormat="1" ht="15" x14ac:dyDescent="0.2">
      <c r="A13" s="69">
        <v>5</v>
      </c>
      <c r="B13" s="69"/>
      <c r="C13" s="25"/>
      <c r="D13" s="25"/>
      <c r="E13" s="25"/>
      <c r="F13" s="25"/>
      <c r="G13" s="25"/>
      <c r="H13" s="25"/>
      <c r="I13" s="224"/>
      <c r="J13" s="224"/>
      <c r="K13" s="224"/>
      <c r="L13" s="25"/>
    </row>
    <row r="14" spans="1:13" customFormat="1" ht="15" x14ac:dyDescent="0.2">
      <c r="A14" s="69">
        <v>6</v>
      </c>
      <c r="B14" s="69"/>
      <c r="C14" s="25"/>
      <c r="D14" s="25"/>
      <c r="E14" s="25"/>
      <c r="F14" s="25"/>
      <c r="G14" s="25"/>
      <c r="H14" s="25"/>
      <c r="I14" s="224"/>
      <c r="J14" s="224"/>
      <c r="K14" s="224"/>
      <c r="L14" s="25"/>
    </row>
    <row r="15" spans="1:13" customFormat="1" ht="15" x14ac:dyDescent="0.2">
      <c r="A15" s="69">
        <v>7</v>
      </c>
      <c r="B15" s="69"/>
      <c r="C15" s="25"/>
      <c r="D15" s="25"/>
      <c r="E15" s="25"/>
      <c r="F15" s="25"/>
      <c r="G15" s="25"/>
      <c r="H15" s="25"/>
      <c r="I15" s="224"/>
      <c r="J15" s="224"/>
      <c r="K15" s="224"/>
      <c r="L15" s="25"/>
    </row>
    <row r="16" spans="1:13" customFormat="1" ht="15" x14ac:dyDescent="0.2">
      <c r="A16" s="69">
        <v>8</v>
      </c>
      <c r="B16" s="69"/>
      <c r="C16" s="25"/>
      <c r="D16" s="25"/>
      <c r="E16" s="25"/>
      <c r="F16" s="25"/>
      <c r="G16" s="25"/>
      <c r="H16" s="25"/>
      <c r="I16" s="224"/>
      <c r="J16" s="224"/>
      <c r="K16" s="224"/>
      <c r="L16" s="25"/>
    </row>
    <row r="17" spans="1:12" customFormat="1" ht="15" x14ac:dyDescent="0.2">
      <c r="A17" s="69">
        <v>9</v>
      </c>
      <c r="B17" s="69"/>
      <c r="C17" s="25"/>
      <c r="D17" s="25"/>
      <c r="E17" s="25"/>
      <c r="F17" s="25"/>
      <c r="G17" s="25"/>
      <c r="H17" s="25"/>
      <c r="I17" s="224"/>
      <c r="J17" s="224"/>
      <c r="K17" s="224"/>
      <c r="L17" s="25"/>
    </row>
    <row r="18" spans="1:12" customFormat="1" ht="15" x14ac:dyDescent="0.2">
      <c r="A18" s="69">
        <v>10</v>
      </c>
      <c r="B18" s="69"/>
      <c r="C18" s="25"/>
      <c r="D18" s="25"/>
      <c r="E18" s="25"/>
      <c r="F18" s="25"/>
      <c r="G18" s="25"/>
      <c r="H18" s="25"/>
      <c r="I18" s="224"/>
      <c r="J18" s="224"/>
      <c r="K18" s="224"/>
      <c r="L18" s="25"/>
    </row>
    <row r="19" spans="1:12" customFormat="1" ht="15" x14ac:dyDescent="0.2">
      <c r="A19" s="69">
        <v>11</v>
      </c>
      <c r="B19" s="69"/>
      <c r="C19" s="25"/>
      <c r="D19" s="25"/>
      <c r="E19" s="25"/>
      <c r="F19" s="25"/>
      <c r="G19" s="25"/>
      <c r="H19" s="25"/>
      <c r="I19" s="224"/>
      <c r="J19" s="224"/>
      <c r="K19" s="224"/>
      <c r="L19" s="25"/>
    </row>
    <row r="20" spans="1:12" customFormat="1" ht="15" x14ac:dyDescent="0.2">
      <c r="A20" s="69">
        <v>12</v>
      </c>
      <c r="B20" s="69"/>
      <c r="C20" s="25"/>
      <c r="D20" s="25"/>
      <c r="E20" s="25"/>
      <c r="F20" s="25"/>
      <c r="G20" s="25"/>
      <c r="H20" s="25"/>
      <c r="I20" s="224"/>
      <c r="J20" s="224"/>
      <c r="K20" s="224"/>
      <c r="L20" s="25"/>
    </row>
    <row r="21" spans="1:12" customFormat="1" ht="15" x14ac:dyDescent="0.2">
      <c r="A21" s="69">
        <v>13</v>
      </c>
      <c r="B21" s="69"/>
      <c r="C21" s="25"/>
      <c r="D21" s="25"/>
      <c r="E21" s="25"/>
      <c r="F21" s="25"/>
      <c r="G21" s="25"/>
      <c r="H21" s="25"/>
      <c r="I21" s="224"/>
      <c r="J21" s="224"/>
      <c r="K21" s="224"/>
      <c r="L21" s="25"/>
    </row>
    <row r="22" spans="1:12" customFormat="1" ht="15" x14ac:dyDescent="0.2">
      <c r="A22" s="69">
        <v>14</v>
      </c>
      <c r="B22" s="69"/>
      <c r="C22" s="25"/>
      <c r="D22" s="25"/>
      <c r="E22" s="25"/>
      <c r="F22" s="25"/>
      <c r="G22" s="25"/>
      <c r="H22" s="25"/>
      <c r="I22" s="224"/>
      <c r="J22" s="224"/>
      <c r="K22" s="224"/>
      <c r="L22" s="25"/>
    </row>
    <row r="23" spans="1:12" customFormat="1" ht="15" x14ac:dyDescent="0.2">
      <c r="A23" s="69">
        <v>15</v>
      </c>
      <c r="B23" s="69"/>
      <c r="C23" s="25"/>
      <c r="D23" s="25"/>
      <c r="E23" s="25"/>
      <c r="F23" s="25"/>
      <c r="G23" s="25"/>
      <c r="H23" s="25"/>
      <c r="I23" s="224"/>
      <c r="J23" s="224"/>
      <c r="K23" s="224"/>
      <c r="L23" s="25"/>
    </row>
    <row r="24" spans="1:12" customFormat="1" ht="15" x14ac:dyDescent="0.2">
      <c r="A24" s="69">
        <v>16</v>
      </c>
      <c r="B24" s="69"/>
      <c r="C24" s="25"/>
      <c r="D24" s="25"/>
      <c r="E24" s="25"/>
      <c r="F24" s="25"/>
      <c r="G24" s="25"/>
      <c r="H24" s="25"/>
      <c r="I24" s="224"/>
      <c r="J24" s="224"/>
      <c r="K24" s="224"/>
      <c r="L24" s="25"/>
    </row>
    <row r="25" spans="1:12" customFormat="1" ht="15" x14ac:dyDescent="0.2">
      <c r="A25" s="69">
        <v>17</v>
      </c>
      <c r="B25" s="69"/>
      <c r="C25" s="25"/>
      <c r="D25" s="25"/>
      <c r="E25" s="25"/>
      <c r="F25" s="25"/>
      <c r="G25" s="25"/>
      <c r="H25" s="25"/>
      <c r="I25" s="224"/>
      <c r="J25" s="224"/>
      <c r="K25" s="224"/>
      <c r="L25" s="25"/>
    </row>
    <row r="26" spans="1:12" customFormat="1" ht="15" x14ac:dyDescent="0.2">
      <c r="A26" s="69">
        <v>18</v>
      </c>
      <c r="B26" s="69"/>
      <c r="C26" s="25"/>
      <c r="D26" s="25"/>
      <c r="E26" s="25"/>
      <c r="F26" s="25"/>
      <c r="G26" s="25"/>
      <c r="H26" s="25"/>
      <c r="I26" s="224"/>
      <c r="J26" s="224"/>
      <c r="K26" s="224"/>
      <c r="L26" s="25"/>
    </row>
    <row r="27" spans="1:12" customFormat="1" ht="15" x14ac:dyDescent="0.2">
      <c r="A27" s="69" t="s">
        <v>280</v>
      </c>
      <c r="B27" s="69"/>
      <c r="C27" s="25"/>
      <c r="D27" s="25"/>
      <c r="E27" s="25"/>
      <c r="F27" s="25"/>
      <c r="G27" s="25"/>
      <c r="H27" s="25"/>
      <c r="I27" s="224"/>
      <c r="J27" s="224"/>
      <c r="K27" s="224"/>
      <c r="L27" s="25"/>
    </row>
    <row r="28" spans="1:12" x14ac:dyDescent="0.2">
      <c r="A28" s="229"/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</row>
    <row r="29" spans="1:12" x14ac:dyDescent="0.2">
      <c r="A29" s="229"/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</row>
    <row r="30" spans="1:12" x14ac:dyDescent="0.2">
      <c r="A30" s="230"/>
      <c r="B30" s="230"/>
      <c r="C30" s="229"/>
      <c r="D30" s="229"/>
      <c r="E30" s="229"/>
      <c r="F30" s="229"/>
      <c r="G30" s="229"/>
      <c r="H30" s="229"/>
      <c r="I30" s="229"/>
      <c r="J30" s="229"/>
      <c r="K30" s="229"/>
      <c r="L30" s="229"/>
    </row>
    <row r="31" spans="1:12" ht="15" x14ac:dyDescent="0.3">
      <c r="A31" s="188"/>
      <c r="B31" s="188"/>
      <c r="C31" s="190" t="s">
        <v>107</v>
      </c>
      <c r="D31" s="188"/>
      <c r="E31" s="188"/>
      <c r="F31" s="191"/>
      <c r="G31" s="188"/>
      <c r="H31" s="188"/>
      <c r="I31" s="188"/>
      <c r="J31" s="188"/>
      <c r="K31" s="188"/>
      <c r="L31" s="188"/>
    </row>
    <row r="32" spans="1:12" ht="15" x14ac:dyDescent="0.3">
      <c r="A32" s="188"/>
      <c r="B32" s="188"/>
      <c r="C32" s="188"/>
      <c r="D32" s="192"/>
      <c r="E32" s="188"/>
      <c r="G32" s="192"/>
      <c r="H32" s="234"/>
    </row>
    <row r="33" spans="3:7" ht="15" x14ac:dyDescent="0.3">
      <c r="C33" s="188"/>
      <c r="D33" s="194" t="s">
        <v>269</v>
      </c>
      <c r="E33" s="188"/>
      <c r="G33" s="195" t="s">
        <v>274</v>
      </c>
    </row>
    <row r="34" spans="3:7" ht="15" x14ac:dyDescent="0.3">
      <c r="C34" s="188"/>
      <c r="D34" s="196" t="s">
        <v>140</v>
      </c>
      <c r="E34" s="188"/>
      <c r="G34" s="188" t="s">
        <v>270</v>
      </c>
    </row>
    <row r="35" spans="3:7" ht="15" x14ac:dyDescent="0.3">
      <c r="C35" s="188"/>
      <c r="D35" s="196"/>
    </row>
  </sheetData>
  <pageMargins left="0.7" right="0.7" top="0.75" bottom="0.75" header="0.3" footer="0.3"/>
  <pageSetup scale="5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0" zoomScaleSheetLayoutView="70" workbookViewId="0">
      <selection activeCell="I2" sqref="I2"/>
    </sheetView>
  </sheetViews>
  <sheetFormatPr defaultRowHeight="12.75" x14ac:dyDescent="0.2"/>
  <cols>
    <col min="1" max="1" width="11.7109375" style="189" customWidth="1"/>
    <col min="2" max="2" width="21.5703125" style="189" customWidth="1"/>
    <col min="3" max="3" width="19.140625" style="189" customWidth="1"/>
    <col min="4" max="4" width="23.7109375" style="189" customWidth="1"/>
    <col min="5" max="6" width="16.5703125" style="189" bestFit="1" customWidth="1"/>
    <col min="7" max="7" width="17" style="189" customWidth="1"/>
    <col min="8" max="8" width="19" style="189" customWidth="1"/>
    <col min="9" max="9" width="24.42578125" style="189" customWidth="1"/>
    <col min="10" max="16384" width="9.140625" style="189"/>
  </cols>
  <sheetData>
    <row r="1" spans="1:13" customFormat="1" ht="15" x14ac:dyDescent="0.2">
      <c r="A1" s="137" t="s">
        <v>465</v>
      </c>
      <c r="B1" s="138"/>
      <c r="C1" s="138"/>
      <c r="D1" s="138"/>
      <c r="E1" s="138"/>
      <c r="F1" s="138"/>
      <c r="G1" s="138"/>
      <c r="H1" s="144"/>
      <c r="I1" s="80" t="s">
        <v>110</v>
      </c>
    </row>
    <row r="2" spans="1:13" customFormat="1" ht="15" x14ac:dyDescent="0.3">
      <c r="A2" s="107" t="s">
        <v>141</v>
      </c>
      <c r="B2" s="138"/>
      <c r="C2" s="138"/>
      <c r="D2" s="138"/>
      <c r="E2" s="138"/>
      <c r="F2" s="138"/>
      <c r="G2" s="138"/>
      <c r="H2" s="144"/>
      <c r="I2" s="361" t="s">
        <v>498</v>
      </c>
    </row>
    <row r="3" spans="1:13" customFormat="1" ht="15" x14ac:dyDescent="0.2">
      <c r="A3" s="138"/>
      <c r="B3" s="138"/>
      <c r="C3" s="138"/>
      <c r="D3" s="138"/>
      <c r="E3" s="138"/>
      <c r="F3" s="138"/>
      <c r="G3" s="138"/>
      <c r="H3" s="141"/>
      <c r="I3" s="141"/>
      <c r="M3" s="189"/>
    </row>
    <row r="4" spans="1:13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138"/>
      <c r="E4" s="138"/>
      <c r="F4" s="138"/>
      <c r="G4" s="138"/>
      <c r="H4" s="138"/>
      <c r="I4" s="147"/>
    </row>
    <row r="5" spans="1:13" ht="15" x14ac:dyDescent="0.3">
      <c r="A5" s="369" t="s">
        <v>479</v>
      </c>
      <c r="B5" s="370"/>
      <c r="C5" s="371"/>
      <c r="D5" s="372"/>
      <c r="E5" s="370"/>
      <c r="F5" s="228"/>
      <c r="G5" s="228"/>
      <c r="H5" s="228"/>
      <c r="I5" s="227"/>
    </row>
    <row r="6" spans="1:1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 x14ac:dyDescent="0.2">
      <c r="A7" s="150" t="s">
        <v>64</v>
      </c>
      <c r="B7" s="136" t="s">
        <v>387</v>
      </c>
      <c r="C7" s="136" t="s">
        <v>388</v>
      </c>
      <c r="D7" s="136" t="s">
        <v>393</v>
      </c>
      <c r="E7" s="136" t="s">
        <v>395</v>
      </c>
      <c r="F7" s="136" t="s">
        <v>389</v>
      </c>
      <c r="G7" s="136" t="s">
        <v>390</v>
      </c>
      <c r="H7" s="136" t="s">
        <v>400</v>
      </c>
      <c r="I7" s="136" t="s">
        <v>391</v>
      </c>
    </row>
    <row r="8" spans="1:13" customFormat="1" ht="15" x14ac:dyDescent="0.2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 x14ac:dyDescent="0.2">
      <c r="A9" s="69">
        <v>1</v>
      </c>
      <c r="B9" s="25"/>
      <c r="C9" s="25"/>
      <c r="D9" s="25"/>
      <c r="E9" s="25"/>
      <c r="F9" s="224"/>
      <c r="G9" s="224"/>
      <c r="H9" s="224"/>
      <c r="I9" s="25"/>
    </row>
    <row r="10" spans="1:13" customFormat="1" ht="15" x14ac:dyDescent="0.2">
      <c r="A10" s="69">
        <v>2</v>
      </c>
      <c r="B10" s="25"/>
      <c r="C10" s="25"/>
      <c r="D10" s="25"/>
      <c r="E10" s="25"/>
      <c r="F10" s="224"/>
      <c r="G10" s="224"/>
      <c r="H10" s="224"/>
      <c r="I10" s="25"/>
    </row>
    <row r="11" spans="1:13" customFormat="1" ht="15" x14ac:dyDescent="0.2">
      <c r="A11" s="69">
        <v>3</v>
      </c>
      <c r="B11" s="25"/>
      <c r="C11" s="25"/>
      <c r="D11" s="25"/>
      <c r="E11" s="25"/>
      <c r="F11" s="224"/>
      <c r="G11" s="224"/>
      <c r="H11" s="224"/>
      <c r="I11" s="25"/>
    </row>
    <row r="12" spans="1:13" customFormat="1" ht="15" x14ac:dyDescent="0.2">
      <c r="A12" s="69">
        <v>4</v>
      </c>
      <c r="B12" s="25"/>
      <c r="C12" s="25"/>
      <c r="D12" s="25"/>
      <c r="E12" s="25"/>
      <c r="F12" s="224"/>
      <c r="G12" s="224"/>
      <c r="H12" s="224"/>
      <c r="I12" s="25"/>
    </row>
    <row r="13" spans="1:13" customFormat="1" ht="15" x14ac:dyDescent="0.2">
      <c r="A13" s="69">
        <v>5</v>
      </c>
      <c r="B13" s="25"/>
      <c r="C13" s="25"/>
      <c r="D13" s="25"/>
      <c r="E13" s="25"/>
      <c r="F13" s="224"/>
      <c r="G13" s="224"/>
      <c r="H13" s="224"/>
      <c r="I13" s="25"/>
    </row>
    <row r="14" spans="1:13" customFormat="1" ht="15" x14ac:dyDescent="0.2">
      <c r="A14" s="69">
        <v>6</v>
      </c>
      <c r="B14" s="25"/>
      <c r="C14" s="25"/>
      <c r="D14" s="25"/>
      <c r="E14" s="25"/>
      <c r="F14" s="224"/>
      <c r="G14" s="224"/>
      <c r="H14" s="224"/>
      <c r="I14" s="25"/>
    </row>
    <row r="15" spans="1:13" customFormat="1" ht="15" x14ac:dyDescent="0.2">
      <c r="A15" s="69">
        <v>7</v>
      </c>
      <c r="B15" s="25"/>
      <c r="C15" s="25"/>
      <c r="D15" s="25"/>
      <c r="E15" s="25"/>
      <c r="F15" s="224"/>
      <c r="G15" s="224"/>
      <c r="H15" s="224"/>
      <c r="I15" s="25"/>
    </row>
    <row r="16" spans="1:13" customFormat="1" ht="15" x14ac:dyDescent="0.2">
      <c r="A16" s="69">
        <v>8</v>
      </c>
      <c r="B16" s="25"/>
      <c r="C16" s="25"/>
      <c r="D16" s="25"/>
      <c r="E16" s="25"/>
      <c r="F16" s="224"/>
      <c r="G16" s="224"/>
      <c r="H16" s="224"/>
      <c r="I16" s="25"/>
    </row>
    <row r="17" spans="1:9" customFormat="1" ht="15" x14ac:dyDescent="0.2">
      <c r="A17" s="69">
        <v>9</v>
      </c>
      <c r="B17" s="25"/>
      <c r="C17" s="25"/>
      <c r="D17" s="25"/>
      <c r="E17" s="25"/>
      <c r="F17" s="224"/>
      <c r="G17" s="224"/>
      <c r="H17" s="224"/>
      <c r="I17" s="25"/>
    </row>
    <row r="18" spans="1:9" customFormat="1" ht="15" x14ac:dyDescent="0.2">
      <c r="A18" s="69">
        <v>10</v>
      </c>
      <c r="B18" s="25"/>
      <c r="C18" s="25"/>
      <c r="D18" s="25"/>
      <c r="E18" s="25"/>
      <c r="F18" s="224"/>
      <c r="G18" s="224"/>
      <c r="H18" s="224"/>
      <c r="I18" s="25"/>
    </row>
    <row r="19" spans="1:9" customFormat="1" ht="15" x14ac:dyDescent="0.2">
      <c r="A19" s="69">
        <v>11</v>
      </c>
      <c r="B19" s="25"/>
      <c r="C19" s="25"/>
      <c r="D19" s="25"/>
      <c r="E19" s="25"/>
      <c r="F19" s="224"/>
      <c r="G19" s="224"/>
      <c r="H19" s="224"/>
      <c r="I19" s="25"/>
    </row>
    <row r="20" spans="1:9" customFormat="1" ht="15" x14ac:dyDescent="0.2">
      <c r="A20" s="69">
        <v>12</v>
      </c>
      <c r="B20" s="25"/>
      <c r="C20" s="25"/>
      <c r="D20" s="25"/>
      <c r="E20" s="25"/>
      <c r="F20" s="224"/>
      <c r="G20" s="224"/>
      <c r="H20" s="224"/>
      <c r="I20" s="25"/>
    </row>
    <row r="21" spans="1:9" customFormat="1" ht="15" x14ac:dyDescent="0.2">
      <c r="A21" s="69">
        <v>13</v>
      </c>
      <c r="B21" s="25"/>
      <c r="C21" s="25"/>
      <c r="D21" s="25"/>
      <c r="E21" s="25"/>
      <c r="F21" s="224"/>
      <c r="G21" s="224"/>
      <c r="H21" s="224"/>
      <c r="I21" s="25"/>
    </row>
    <row r="22" spans="1:9" customFormat="1" ht="15" x14ac:dyDescent="0.2">
      <c r="A22" s="69">
        <v>14</v>
      </c>
      <c r="B22" s="25"/>
      <c r="C22" s="25"/>
      <c r="D22" s="25"/>
      <c r="E22" s="25"/>
      <c r="F22" s="224"/>
      <c r="G22" s="224"/>
      <c r="H22" s="224"/>
      <c r="I22" s="25"/>
    </row>
    <row r="23" spans="1:9" customFormat="1" ht="15" x14ac:dyDescent="0.2">
      <c r="A23" s="69">
        <v>15</v>
      </c>
      <c r="B23" s="25"/>
      <c r="C23" s="25"/>
      <c r="D23" s="25"/>
      <c r="E23" s="25"/>
      <c r="F23" s="224"/>
      <c r="G23" s="224"/>
      <c r="H23" s="224"/>
      <c r="I23" s="25"/>
    </row>
    <row r="24" spans="1:9" customFormat="1" ht="15" x14ac:dyDescent="0.2">
      <c r="A24" s="69">
        <v>16</v>
      </c>
      <c r="B24" s="25"/>
      <c r="C24" s="25"/>
      <c r="D24" s="25"/>
      <c r="E24" s="25"/>
      <c r="F24" s="224"/>
      <c r="G24" s="224"/>
      <c r="H24" s="224"/>
      <c r="I24" s="25"/>
    </row>
    <row r="25" spans="1:9" customFormat="1" ht="15" x14ac:dyDescent="0.2">
      <c r="A25" s="69">
        <v>17</v>
      </c>
      <c r="B25" s="25"/>
      <c r="C25" s="25"/>
      <c r="D25" s="25"/>
      <c r="E25" s="25"/>
      <c r="F25" s="224"/>
      <c r="G25" s="224"/>
      <c r="H25" s="224"/>
      <c r="I25" s="25"/>
    </row>
    <row r="26" spans="1:9" customFormat="1" ht="15" x14ac:dyDescent="0.2">
      <c r="A26" s="69">
        <v>18</v>
      </c>
      <c r="B26" s="25"/>
      <c r="C26" s="25"/>
      <c r="D26" s="25"/>
      <c r="E26" s="25"/>
      <c r="F26" s="224"/>
      <c r="G26" s="224"/>
      <c r="H26" s="224"/>
      <c r="I26" s="25"/>
    </row>
    <row r="27" spans="1:9" customFormat="1" ht="15" x14ac:dyDescent="0.2">
      <c r="A27" s="69" t="s">
        <v>280</v>
      </c>
      <c r="B27" s="25"/>
      <c r="C27" s="25"/>
      <c r="D27" s="25"/>
      <c r="E27" s="25"/>
      <c r="F27" s="224"/>
      <c r="G27" s="224"/>
      <c r="H27" s="224"/>
      <c r="I27" s="25"/>
    </row>
    <row r="28" spans="1:9" x14ac:dyDescent="0.2">
      <c r="A28" s="229"/>
      <c r="B28" s="229"/>
      <c r="C28" s="229"/>
      <c r="D28" s="229"/>
      <c r="E28" s="229"/>
      <c r="F28" s="229"/>
      <c r="G28" s="229"/>
      <c r="H28" s="229"/>
      <c r="I28" s="229"/>
    </row>
    <row r="29" spans="1:9" x14ac:dyDescent="0.2">
      <c r="A29" s="229"/>
      <c r="B29" s="229"/>
      <c r="C29" s="229"/>
      <c r="D29" s="229"/>
      <c r="E29" s="229"/>
      <c r="F29" s="229"/>
      <c r="G29" s="229"/>
      <c r="H29" s="229"/>
      <c r="I29" s="229"/>
    </row>
    <row r="30" spans="1:9" x14ac:dyDescent="0.2">
      <c r="A30" s="230"/>
      <c r="B30" s="229"/>
      <c r="C30" s="229"/>
      <c r="D30" s="229"/>
      <c r="E30" s="229"/>
      <c r="F30" s="229"/>
      <c r="G30" s="229"/>
      <c r="H30" s="229"/>
      <c r="I30" s="229"/>
    </row>
    <row r="31" spans="1:9" ht="15" x14ac:dyDescent="0.3">
      <c r="A31" s="188"/>
      <c r="B31" s="190" t="s">
        <v>107</v>
      </c>
      <c r="C31" s="188"/>
      <c r="D31" s="188"/>
      <c r="E31" s="191"/>
      <c r="F31" s="188"/>
      <c r="G31" s="188"/>
      <c r="H31" s="188"/>
      <c r="I31" s="188"/>
    </row>
    <row r="32" spans="1:9" ht="15" x14ac:dyDescent="0.3">
      <c r="A32" s="188"/>
      <c r="B32" s="188"/>
      <c r="C32" s="192"/>
      <c r="D32" s="188"/>
      <c r="F32" s="192"/>
      <c r="G32" s="234"/>
    </row>
    <row r="33" spans="2:6" ht="15" x14ac:dyDescent="0.3">
      <c r="B33" s="188"/>
      <c r="C33" s="194" t="s">
        <v>269</v>
      </c>
      <c r="D33" s="188"/>
      <c r="F33" s="195" t="s">
        <v>274</v>
      </c>
    </row>
    <row r="34" spans="2:6" ht="15" x14ac:dyDescent="0.3">
      <c r="B34" s="188"/>
      <c r="C34" s="196" t="s">
        <v>140</v>
      </c>
      <c r="D34" s="188"/>
      <c r="F34" s="188" t="s">
        <v>270</v>
      </c>
    </row>
    <row r="35" spans="2:6" ht="15" x14ac:dyDescent="0.3">
      <c r="B35" s="188"/>
      <c r="C35" s="196"/>
    </row>
  </sheetData>
  <pageMargins left="0.7" right="0.7" top="0.75" bottom="0.75" header="0.3" footer="0.3"/>
  <pageSetup scale="7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view="pageBreakPreview" topLeftCell="A7" zoomScale="70" zoomScaleSheetLayoutView="70" workbookViewId="0">
      <selection activeCell="I2" sqref="I2"/>
    </sheetView>
  </sheetViews>
  <sheetFormatPr defaultRowHeight="15" x14ac:dyDescent="0.3"/>
  <cols>
    <col min="1" max="1" width="10" style="188" customWidth="1"/>
    <col min="2" max="2" width="20.28515625" style="188" customWidth="1"/>
    <col min="3" max="3" width="30" style="188" customWidth="1"/>
    <col min="4" max="4" width="24.42578125" style="188" customWidth="1"/>
    <col min="5" max="5" width="19.5703125" style="188" customWidth="1"/>
    <col min="6" max="6" width="16.42578125" style="188" customWidth="1"/>
    <col min="7" max="7" width="25.28515625" style="188" customWidth="1"/>
    <col min="8" max="8" width="21.85546875" style="188" customWidth="1"/>
    <col min="9" max="9" width="26.42578125" style="188" customWidth="1"/>
    <col min="10" max="10" width="0.5703125" style="188" customWidth="1"/>
    <col min="11" max="16384" width="9.140625" style="188"/>
  </cols>
  <sheetData>
    <row r="1" spans="1:10" x14ac:dyDescent="0.3">
      <c r="A1" s="76" t="s">
        <v>405</v>
      </c>
      <c r="B1" s="78"/>
      <c r="C1" s="78"/>
      <c r="D1" s="78"/>
      <c r="E1" s="78"/>
      <c r="F1" s="78"/>
      <c r="G1" s="78"/>
      <c r="H1" s="78"/>
      <c r="I1" s="168" t="s">
        <v>199</v>
      </c>
      <c r="J1" s="169"/>
    </row>
    <row r="2" spans="1:10" x14ac:dyDescent="0.3">
      <c r="A2" s="78" t="s">
        <v>141</v>
      </c>
      <c r="B2" s="78"/>
      <c r="C2" s="78"/>
      <c r="D2" s="78"/>
      <c r="E2" s="78"/>
      <c r="F2" s="78"/>
      <c r="G2" s="78"/>
      <c r="H2" s="78"/>
      <c r="I2" s="361" t="s">
        <v>498</v>
      </c>
      <c r="J2" s="169"/>
    </row>
    <row r="3" spans="1:10" x14ac:dyDescent="0.3">
      <c r="A3" s="78"/>
      <c r="B3" s="78"/>
      <c r="C3" s="78"/>
      <c r="D3" s="78"/>
      <c r="E3" s="78"/>
      <c r="F3" s="78"/>
      <c r="G3" s="78"/>
      <c r="H3" s="78"/>
      <c r="I3" s="104"/>
      <c r="J3" s="169"/>
    </row>
    <row r="4" spans="1:10" x14ac:dyDescent="0.3">
      <c r="A4" s="79" t="str">
        <f>'[2]ფორმა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78"/>
      <c r="I4" s="78"/>
      <c r="J4" s="106"/>
    </row>
    <row r="5" spans="1:10" x14ac:dyDescent="0.3">
      <c r="A5" s="369" t="s">
        <v>479</v>
      </c>
      <c r="B5" s="370"/>
      <c r="C5" s="371"/>
      <c r="D5" s="372"/>
      <c r="E5" s="370"/>
      <c r="F5" s="370"/>
      <c r="G5" s="226"/>
      <c r="H5" s="226"/>
      <c r="I5" s="226"/>
      <c r="J5" s="195"/>
    </row>
    <row r="6" spans="1:10" x14ac:dyDescent="0.3">
      <c r="A6" s="79"/>
      <c r="B6" s="78"/>
      <c r="C6" s="78"/>
      <c r="D6" s="78"/>
      <c r="E6" s="78"/>
      <c r="F6" s="78"/>
      <c r="G6" s="78"/>
      <c r="H6" s="78"/>
      <c r="I6" s="78"/>
      <c r="J6" s="106"/>
    </row>
    <row r="7" spans="1:10" x14ac:dyDescent="0.3">
      <c r="A7" s="78"/>
      <c r="B7" s="78"/>
      <c r="C7" s="78"/>
      <c r="D7" s="78"/>
      <c r="E7" s="78"/>
      <c r="F7" s="78"/>
      <c r="G7" s="78"/>
      <c r="H7" s="78"/>
      <c r="I7" s="78"/>
      <c r="J7" s="107"/>
    </row>
    <row r="8" spans="1:10" ht="63.75" customHeight="1" x14ac:dyDescent="0.3">
      <c r="A8" s="170" t="s">
        <v>64</v>
      </c>
      <c r="B8" s="170" t="s">
        <v>379</v>
      </c>
      <c r="C8" s="171" t="s">
        <v>439</v>
      </c>
      <c r="D8" s="171" t="s">
        <v>440</v>
      </c>
      <c r="E8" s="171" t="s">
        <v>380</v>
      </c>
      <c r="F8" s="171" t="s">
        <v>397</v>
      </c>
      <c r="G8" s="171" t="s">
        <v>398</v>
      </c>
      <c r="H8" s="171" t="s">
        <v>444</v>
      </c>
      <c r="I8" s="171" t="s">
        <v>399</v>
      </c>
      <c r="J8" s="107"/>
    </row>
    <row r="9" spans="1:10" x14ac:dyDescent="0.3">
      <c r="A9" s="173">
        <v>1</v>
      </c>
      <c r="B9" s="375">
        <v>40544</v>
      </c>
      <c r="C9" s="376" t="s">
        <v>483</v>
      </c>
      <c r="D9" s="69">
        <v>65002001337</v>
      </c>
      <c r="E9" s="177" t="s">
        <v>478</v>
      </c>
      <c r="F9" s="177">
        <v>5298</v>
      </c>
      <c r="G9" s="177">
        <v>5298</v>
      </c>
      <c r="H9" s="377">
        <v>72320.7</v>
      </c>
      <c r="I9" s="377">
        <f>66350.2-2490.9</f>
        <v>63859.299999999996</v>
      </c>
      <c r="J9" s="107"/>
    </row>
    <row r="10" spans="1:10" x14ac:dyDescent="0.3">
      <c r="A10" s="173">
        <v>2</v>
      </c>
      <c r="B10" s="375">
        <v>41543</v>
      </c>
      <c r="C10" s="376" t="s">
        <v>484</v>
      </c>
      <c r="D10" s="378">
        <v>204488081</v>
      </c>
      <c r="E10" s="177" t="s">
        <v>485</v>
      </c>
      <c r="F10" s="177"/>
      <c r="G10" s="177">
        <v>1791</v>
      </c>
      <c r="H10" s="377"/>
      <c r="I10" s="377">
        <v>1791</v>
      </c>
      <c r="J10" s="107"/>
    </row>
    <row r="11" spans="1:10" x14ac:dyDescent="0.3">
      <c r="A11" s="173">
        <v>3</v>
      </c>
      <c r="B11" s="379">
        <v>41531</v>
      </c>
      <c r="C11" s="380" t="s">
        <v>486</v>
      </c>
      <c r="D11" s="381">
        <v>36001003914</v>
      </c>
      <c r="E11" s="382" t="s">
        <v>478</v>
      </c>
      <c r="F11" s="377">
        <v>438</v>
      </c>
      <c r="G11" s="377">
        <v>438</v>
      </c>
      <c r="H11" s="377"/>
      <c r="I11" s="377">
        <v>438</v>
      </c>
      <c r="J11" s="107"/>
    </row>
    <row r="12" spans="1:10" x14ac:dyDescent="0.3">
      <c r="A12" s="173">
        <v>4</v>
      </c>
      <c r="B12" s="383">
        <v>41527</v>
      </c>
      <c r="C12" s="380" t="s">
        <v>487</v>
      </c>
      <c r="D12" s="381">
        <v>3001011884</v>
      </c>
      <c r="E12" s="382" t="s">
        <v>478</v>
      </c>
      <c r="F12" s="377">
        <v>300</v>
      </c>
      <c r="G12" s="377">
        <v>600</v>
      </c>
      <c r="H12" s="377">
        <v>600</v>
      </c>
      <c r="I12" s="377">
        <v>300</v>
      </c>
      <c r="J12" s="107"/>
    </row>
    <row r="13" spans="1:10" x14ac:dyDescent="0.3">
      <c r="A13" s="173">
        <v>5</v>
      </c>
      <c r="B13" s="210"/>
      <c r="C13" s="178"/>
      <c r="D13" s="178"/>
      <c r="E13" s="177"/>
      <c r="F13" s="177"/>
      <c r="G13" s="177"/>
      <c r="H13" s="177"/>
      <c r="I13" s="177"/>
      <c r="J13" s="107"/>
    </row>
    <row r="14" spans="1:10" x14ac:dyDescent="0.3">
      <c r="A14" s="173">
        <v>6</v>
      </c>
      <c r="B14" s="210"/>
      <c r="C14" s="178"/>
      <c r="D14" s="178"/>
      <c r="E14" s="177"/>
      <c r="F14" s="177"/>
      <c r="G14" s="177"/>
      <c r="H14" s="177"/>
      <c r="I14" s="177"/>
      <c r="J14" s="107"/>
    </row>
    <row r="15" spans="1:10" x14ac:dyDescent="0.3">
      <c r="A15" s="173">
        <v>7</v>
      </c>
      <c r="B15" s="210"/>
      <c r="C15" s="178"/>
      <c r="D15" s="178"/>
      <c r="E15" s="177"/>
      <c r="F15" s="177"/>
      <c r="G15" s="177"/>
      <c r="H15" s="177"/>
      <c r="I15" s="177"/>
      <c r="J15" s="107"/>
    </row>
    <row r="16" spans="1:10" x14ac:dyDescent="0.3">
      <c r="A16" s="173">
        <v>8</v>
      </c>
      <c r="B16" s="210"/>
      <c r="C16" s="178"/>
      <c r="D16" s="178"/>
      <c r="E16" s="177"/>
      <c r="F16" s="177"/>
      <c r="G16" s="177"/>
      <c r="H16" s="177"/>
      <c r="I16" s="177"/>
      <c r="J16" s="107"/>
    </row>
    <row r="17" spans="1:10" x14ac:dyDescent="0.3">
      <c r="A17" s="173">
        <v>9</v>
      </c>
      <c r="B17" s="210"/>
      <c r="C17" s="178"/>
      <c r="D17" s="178"/>
      <c r="E17" s="177"/>
      <c r="F17" s="177"/>
      <c r="G17" s="177"/>
      <c r="H17" s="177"/>
      <c r="I17" s="177"/>
      <c r="J17" s="107"/>
    </row>
    <row r="18" spans="1:10" x14ac:dyDescent="0.3">
      <c r="A18" s="173">
        <v>10</v>
      </c>
      <c r="B18" s="210"/>
      <c r="C18" s="178"/>
      <c r="D18" s="178"/>
      <c r="E18" s="177"/>
      <c r="F18" s="177"/>
      <c r="G18" s="177"/>
      <c r="H18" s="177"/>
      <c r="I18" s="177"/>
      <c r="J18" s="107"/>
    </row>
    <row r="19" spans="1:10" x14ac:dyDescent="0.3">
      <c r="A19" s="173">
        <v>11</v>
      </c>
      <c r="B19" s="210"/>
      <c r="C19" s="178"/>
      <c r="D19" s="178"/>
      <c r="E19" s="177"/>
      <c r="F19" s="177"/>
      <c r="G19" s="177"/>
      <c r="H19" s="177"/>
      <c r="I19" s="177"/>
      <c r="J19" s="107"/>
    </row>
    <row r="20" spans="1:10" x14ac:dyDescent="0.3">
      <c r="A20" s="173">
        <v>12</v>
      </c>
      <c r="B20" s="210"/>
      <c r="C20" s="178"/>
      <c r="D20" s="178"/>
      <c r="E20" s="177"/>
      <c r="F20" s="177"/>
      <c r="G20" s="177"/>
      <c r="H20" s="177"/>
      <c r="I20" s="177"/>
      <c r="J20" s="107"/>
    </row>
    <row r="21" spans="1:10" x14ac:dyDescent="0.3">
      <c r="A21" s="173">
        <v>13</v>
      </c>
      <c r="B21" s="210"/>
      <c r="C21" s="178"/>
      <c r="D21" s="178"/>
      <c r="E21" s="177"/>
      <c r="F21" s="177"/>
      <c r="G21" s="177"/>
      <c r="H21" s="177"/>
      <c r="I21" s="177"/>
      <c r="J21" s="107"/>
    </row>
    <row r="22" spans="1:10" x14ac:dyDescent="0.3">
      <c r="A22" s="173">
        <v>14</v>
      </c>
      <c r="B22" s="210"/>
      <c r="C22" s="178"/>
      <c r="D22" s="178"/>
      <c r="E22" s="177"/>
      <c r="F22" s="177"/>
      <c r="G22" s="177"/>
      <c r="H22" s="177"/>
      <c r="I22" s="177"/>
      <c r="J22" s="107"/>
    </row>
    <row r="23" spans="1:10" x14ac:dyDescent="0.3">
      <c r="A23" s="173">
        <v>15</v>
      </c>
      <c r="B23" s="210"/>
      <c r="C23" s="178"/>
      <c r="D23" s="178"/>
      <c r="E23" s="177"/>
      <c r="F23" s="177"/>
      <c r="G23" s="177"/>
      <c r="H23" s="177"/>
      <c r="I23" s="177"/>
      <c r="J23" s="107"/>
    </row>
    <row r="24" spans="1:10" x14ac:dyDescent="0.3">
      <c r="A24" s="173">
        <v>16</v>
      </c>
      <c r="B24" s="210"/>
      <c r="C24" s="178"/>
      <c r="D24" s="178"/>
      <c r="E24" s="177"/>
      <c r="F24" s="177"/>
      <c r="G24" s="177"/>
      <c r="H24" s="177"/>
      <c r="I24" s="177"/>
      <c r="J24" s="107"/>
    </row>
    <row r="25" spans="1:10" x14ac:dyDescent="0.3">
      <c r="A25" s="173">
        <v>17</v>
      </c>
      <c r="B25" s="210"/>
      <c r="C25" s="178"/>
      <c r="D25" s="178"/>
      <c r="E25" s="177"/>
      <c r="F25" s="177"/>
      <c r="G25" s="177"/>
      <c r="H25" s="177"/>
      <c r="I25" s="177"/>
      <c r="J25" s="107"/>
    </row>
    <row r="26" spans="1:10" x14ac:dyDescent="0.3">
      <c r="A26" s="173">
        <v>18</v>
      </c>
      <c r="B26" s="210"/>
      <c r="C26" s="178"/>
      <c r="D26" s="178"/>
      <c r="E26" s="177"/>
      <c r="F26" s="177"/>
      <c r="G26" s="177"/>
      <c r="H26" s="177"/>
      <c r="I26" s="177"/>
      <c r="J26" s="107"/>
    </row>
    <row r="27" spans="1:10" x14ac:dyDescent="0.3">
      <c r="A27" s="173">
        <v>19</v>
      </c>
      <c r="B27" s="210"/>
      <c r="C27" s="178"/>
      <c r="D27" s="178"/>
      <c r="E27" s="177"/>
      <c r="F27" s="177"/>
      <c r="G27" s="177"/>
      <c r="H27" s="177"/>
      <c r="I27" s="177"/>
      <c r="J27" s="107"/>
    </row>
    <row r="28" spans="1:10" x14ac:dyDescent="0.3">
      <c r="A28" s="173">
        <v>20</v>
      </c>
      <c r="B28" s="210"/>
      <c r="C28" s="178"/>
      <c r="D28" s="178"/>
      <c r="E28" s="177"/>
      <c r="F28" s="177"/>
      <c r="G28" s="177"/>
      <c r="H28" s="177"/>
      <c r="I28" s="177"/>
      <c r="J28" s="107"/>
    </row>
    <row r="29" spans="1:10" x14ac:dyDescent="0.3">
      <c r="A29" s="173">
        <v>21</v>
      </c>
      <c r="B29" s="210"/>
      <c r="C29" s="181"/>
      <c r="D29" s="181"/>
      <c r="E29" s="180"/>
      <c r="F29" s="180"/>
      <c r="G29" s="180"/>
      <c r="H29" s="273"/>
      <c r="I29" s="177"/>
      <c r="J29" s="107"/>
    </row>
    <row r="30" spans="1:10" x14ac:dyDescent="0.3">
      <c r="A30" s="173">
        <v>22</v>
      </c>
      <c r="B30" s="210"/>
      <c r="C30" s="181"/>
      <c r="D30" s="181"/>
      <c r="E30" s="180"/>
      <c r="F30" s="180"/>
      <c r="G30" s="180"/>
      <c r="H30" s="273"/>
      <c r="I30" s="177"/>
      <c r="J30" s="107"/>
    </row>
    <row r="31" spans="1:10" x14ac:dyDescent="0.3">
      <c r="A31" s="173">
        <v>23</v>
      </c>
      <c r="B31" s="210"/>
      <c r="C31" s="181"/>
      <c r="D31" s="181"/>
      <c r="E31" s="180"/>
      <c r="F31" s="180"/>
      <c r="G31" s="180"/>
      <c r="H31" s="273"/>
      <c r="I31" s="177"/>
      <c r="J31" s="107"/>
    </row>
    <row r="32" spans="1:10" x14ac:dyDescent="0.3">
      <c r="A32" s="173">
        <v>24</v>
      </c>
      <c r="B32" s="210"/>
      <c r="C32" s="181"/>
      <c r="D32" s="181"/>
      <c r="E32" s="180"/>
      <c r="F32" s="180"/>
      <c r="G32" s="180"/>
      <c r="H32" s="273"/>
      <c r="I32" s="177"/>
      <c r="J32" s="107"/>
    </row>
    <row r="33" spans="1:12" x14ac:dyDescent="0.3">
      <c r="A33" s="173">
        <v>25</v>
      </c>
      <c r="B33" s="210"/>
      <c r="C33" s="181"/>
      <c r="D33" s="181"/>
      <c r="E33" s="180"/>
      <c r="F33" s="180"/>
      <c r="G33" s="180"/>
      <c r="H33" s="273"/>
      <c r="I33" s="177"/>
      <c r="J33" s="107"/>
    </row>
    <row r="34" spans="1:12" x14ac:dyDescent="0.3">
      <c r="A34" s="173">
        <v>26</v>
      </c>
      <c r="B34" s="210"/>
      <c r="C34" s="181"/>
      <c r="D34" s="181"/>
      <c r="E34" s="180"/>
      <c r="F34" s="180"/>
      <c r="G34" s="180"/>
      <c r="H34" s="273"/>
      <c r="I34" s="177"/>
      <c r="J34" s="107"/>
    </row>
    <row r="35" spans="1:12" x14ac:dyDescent="0.3">
      <c r="A35" s="173">
        <v>27</v>
      </c>
      <c r="B35" s="210"/>
      <c r="C35" s="181"/>
      <c r="D35" s="181"/>
      <c r="E35" s="180"/>
      <c r="F35" s="180"/>
      <c r="G35" s="180"/>
      <c r="H35" s="273"/>
      <c r="I35" s="177"/>
      <c r="J35" s="107"/>
    </row>
    <row r="36" spans="1:12" x14ac:dyDescent="0.3">
      <c r="A36" s="173">
        <v>28</v>
      </c>
      <c r="B36" s="210"/>
      <c r="C36" s="181"/>
      <c r="D36" s="181"/>
      <c r="E36" s="180"/>
      <c r="F36" s="180"/>
      <c r="G36" s="180"/>
      <c r="H36" s="273"/>
      <c r="I36" s="177"/>
      <c r="J36" s="107"/>
    </row>
    <row r="37" spans="1:12" x14ac:dyDescent="0.3">
      <c r="A37" s="173">
        <v>29</v>
      </c>
      <c r="B37" s="210"/>
      <c r="C37" s="181"/>
      <c r="D37" s="181"/>
      <c r="E37" s="180"/>
      <c r="F37" s="180"/>
      <c r="G37" s="180"/>
      <c r="H37" s="273"/>
      <c r="I37" s="177"/>
      <c r="J37" s="107"/>
    </row>
    <row r="38" spans="1:12" x14ac:dyDescent="0.3">
      <c r="A38" s="173" t="s">
        <v>280</v>
      </c>
      <c r="B38" s="210"/>
      <c r="C38" s="181"/>
      <c r="D38" s="181"/>
      <c r="E38" s="180"/>
      <c r="F38" s="180"/>
      <c r="G38" s="275"/>
      <c r="H38" s="284" t="s">
        <v>432</v>
      </c>
      <c r="I38" s="276">
        <f>SUM(I9:I37)</f>
        <v>66388.299999999988</v>
      </c>
      <c r="J38" s="107"/>
    </row>
    <row r="40" spans="1:12" x14ac:dyDescent="0.3">
      <c r="A40" s="188" t="s">
        <v>466</v>
      </c>
    </row>
    <row r="42" spans="1:12" x14ac:dyDescent="0.3">
      <c r="B42" s="190" t="s">
        <v>107</v>
      </c>
      <c r="F42" s="191"/>
    </row>
    <row r="43" spans="1:12" x14ac:dyDescent="0.3">
      <c r="F43" s="189"/>
      <c r="I43" s="189"/>
      <c r="J43" s="189"/>
      <c r="K43" s="189"/>
      <c r="L43" s="189"/>
    </row>
    <row r="44" spans="1:12" x14ac:dyDescent="0.3">
      <c r="C44" s="192"/>
      <c r="F44" s="192"/>
      <c r="G44" s="192"/>
      <c r="H44" s="195"/>
      <c r="I44" s="193"/>
      <c r="J44" s="189"/>
      <c r="K44" s="189"/>
      <c r="L44" s="189"/>
    </row>
    <row r="45" spans="1:12" x14ac:dyDescent="0.3">
      <c r="A45" s="189"/>
      <c r="C45" s="194" t="s">
        <v>269</v>
      </c>
      <c r="F45" s="195" t="s">
        <v>274</v>
      </c>
      <c r="G45" s="194"/>
      <c r="H45" s="194"/>
      <c r="I45" s="193"/>
      <c r="J45" s="189"/>
      <c r="K45" s="189"/>
      <c r="L45" s="189"/>
    </row>
    <row r="46" spans="1:12" x14ac:dyDescent="0.3">
      <c r="A46" s="189"/>
      <c r="C46" s="196" t="s">
        <v>140</v>
      </c>
      <c r="F46" s="188" t="s">
        <v>270</v>
      </c>
      <c r="I46" s="189"/>
      <c r="J46" s="189"/>
      <c r="K46" s="189"/>
      <c r="L46" s="189"/>
    </row>
    <row r="47" spans="1:12" s="189" customFormat="1" x14ac:dyDescent="0.3">
      <c r="B47" s="188"/>
      <c r="C47" s="196"/>
      <c r="G47" s="196"/>
      <c r="H47" s="196"/>
    </row>
    <row r="48" spans="1:12" s="189" customFormat="1" ht="12.75" x14ac:dyDescent="0.2"/>
    <row r="49" s="189" customFormat="1" ht="12.75" x14ac:dyDescent="0.2"/>
    <row r="50" s="189" customFormat="1" ht="12.75" x14ac:dyDescent="0.2"/>
    <row r="51" s="189" customFormat="1" ht="12.75" x14ac:dyDescent="0.2"/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13:B38"/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9:B12">
      <formula1>40543</formula1>
      <formula2>42004</formula2>
    </dataValidation>
  </dataValidations>
  <printOptions gridLines="1"/>
  <pageMargins left="0.17" right="0.16" top="0.75" bottom="0.75" header="0.3" footer="0.3"/>
  <pageSetup scale="7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view="pageBreakPreview" zoomScale="70" zoomScaleSheetLayoutView="70" workbookViewId="0">
      <selection activeCell="M2" sqref="M2"/>
    </sheetView>
  </sheetViews>
  <sheetFormatPr defaultRowHeight="12.75" x14ac:dyDescent="0.2"/>
  <cols>
    <col min="1" max="1" width="2.7109375" style="200" customWidth="1"/>
    <col min="2" max="2" width="9" style="200" customWidth="1"/>
    <col min="3" max="3" width="23.42578125" style="200" customWidth="1"/>
    <col min="4" max="4" width="13.28515625" style="200" customWidth="1"/>
    <col min="5" max="5" width="9.5703125" style="200" customWidth="1"/>
    <col min="6" max="6" width="11.5703125" style="200" customWidth="1"/>
    <col min="7" max="7" width="12.28515625" style="200" customWidth="1"/>
    <col min="8" max="8" width="15.28515625" style="200" customWidth="1"/>
    <col min="9" max="9" width="17.5703125" style="200" customWidth="1"/>
    <col min="10" max="11" width="12.42578125" style="200" customWidth="1"/>
    <col min="12" max="12" width="23.5703125" style="200" customWidth="1"/>
    <col min="13" max="13" width="18.5703125" style="200" customWidth="1"/>
    <col min="14" max="14" width="0.85546875" style="200" customWidth="1"/>
    <col min="15" max="16384" width="9.140625" style="200"/>
  </cols>
  <sheetData>
    <row r="1" spans="1:14" ht="13.5" x14ac:dyDescent="0.2">
      <c r="A1" s="197" t="s">
        <v>468</v>
      </c>
      <c r="B1" s="198"/>
      <c r="C1" s="198"/>
      <c r="D1" s="198"/>
      <c r="E1" s="198"/>
      <c r="F1" s="198"/>
      <c r="G1" s="198"/>
      <c r="H1" s="198"/>
      <c r="I1" s="201"/>
      <c r="J1" s="261"/>
      <c r="K1" s="261"/>
      <c r="L1" s="261"/>
      <c r="M1" s="261" t="s">
        <v>421</v>
      </c>
      <c r="N1" s="201"/>
    </row>
    <row r="2" spans="1:14" ht="15" x14ac:dyDescent="0.2">
      <c r="A2" s="201" t="s">
        <v>319</v>
      </c>
      <c r="B2" s="198"/>
      <c r="C2" s="198"/>
      <c r="D2" s="199"/>
      <c r="E2" s="199"/>
      <c r="F2" s="199"/>
      <c r="G2" s="199"/>
      <c r="H2" s="199"/>
      <c r="I2" s="198"/>
      <c r="J2" s="198"/>
      <c r="K2" s="198"/>
      <c r="L2" s="198"/>
      <c r="M2" s="361" t="s">
        <v>498</v>
      </c>
      <c r="N2" s="201"/>
    </row>
    <row r="3" spans="1:14" x14ac:dyDescent="0.2">
      <c r="A3" s="201"/>
      <c r="B3" s="198"/>
      <c r="C3" s="198"/>
      <c r="D3" s="199"/>
      <c r="E3" s="199"/>
      <c r="F3" s="199"/>
      <c r="G3" s="199"/>
      <c r="H3" s="199"/>
      <c r="I3" s="198"/>
      <c r="J3" s="198"/>
      <c r="K3" s="198"/>
      <c r="L3" s="198"/>
      <c r="M3" s="198"/>
      <c r="N3" s="201"/>
    </row>
    <row r="4" spans="1:14" ht="15" x14ac:dyDescent="0.3">
      <c r="A4" s="116" t="s">
        <v>275</v>
      </c>
      <c r="B4" s="198"/>
      <c r="C4" s="198"/>
      <c r="D4" s="202"/>
      <c r="E4" s="262"/>
      <c r="F4" s="202"/>
      <c r="G4" s="199"/>
      <c r="H4" s="199"/>
      <c r="I4" s="199"/>
      <c r="J4" s="199"/>
      <c r="K4" s="199"/>
      <c r="L4" s="198"/>
      <c r="M4" s="199"/>
      <c r="N4" s="201"/>
    </row>
    <row r="5" spans="1:14" ht="15" x14ac:dyDescent="0.3">
      <c r="A5" s="369" t="s">
        <v>479</v>
      </c>
      <c r="B5" s="370"/>
      <c r="C5" s="371"/>
      <c r="D5" s="372"/>
      <c r="E5" s="370"/>
      <c r="F5" s="204"/>
      <c r="G5" s="204"/>
      <c r="H5" s="204"/>
      <c r="I5" s="204"/>
      <c r="J5" s="204"/>
      <c r="K5" s="204"/>
      <c r="L5" s="204"/>
      <c r="M5" s="204"/>
      <c r="N5" s="201"/>
    </row>
    <row r="6" spans="1:14" ht="13.5" thickBot="1" x14ac:dyDescent="0.25">
      <c r="A6" s="263"/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01"/>
    </row>
    <row r="7" spans="1:14" ht="51" x14ac:dyDescent="0.2">
      <c r="A7" s="264" t="s">
        <v>64</v>
      </c>
      <c r="B7" s="265" t="s">
        <v>422</v>
      </c>
      <c r="C7" s="265" t="s">
        <v>423</v>
      </c>
      <c r="D7" s="266" t="s">
        <v>424</v>
      </c>
      <c r="E7" s="266" t="s">
        <v>276</v>
      </c>
      <c r="F7" s="266" t="s">
        <v>425</v>
      </c>
      <c r="G7" s="266" t="s">
        <v>426</v>
      </c>
      <c r="H7" s="265" t="s">
        <v>427</v>
      </c>
      <c r="I7" s="267" t="s">
        <v>428</v>
      </c>
      <c r="J7" s="267" t="s">
        <v>429</v>
      </c>
      <c r="K7" s="268" t="s">
        <v>430</v>
      </c>
      <c r="L7" s="268" t="s">
        <v>431</v>
      </c>
      <c r="M7" s="266" t="s">
        <v>421</v>
      </c>
      <c r="N7" s="201"/>
    </row>
    <row r="8" spans="1:14" x14ac:dyDescent="0.2">
      <c r="A8" s="206">
        <v>1</v>
      </c>
      <c r="B8" s="207">
        <v>2</v>
      </c>
      <c r="C8" s="207">
        <v>3</v>
      </c>
      <c r="D8" s="208">
        <v>4</v>
      </c>
      <c r="E8" s="208">
        <v>5</v>
      </c>
      <c r="F8" s="208">
        <v>6</v>
      </c>
      <c r="G8" s="208">
        <v>7</v>
      </c>
      <c r="H8" s="208">
        <v>8</v>
      </c>
      <c r="I8" s="208">
        <v>9</v>
      </c>
      <c r="J8" s="208">
        <v>10</v>
      </c>
      <c r="K8" s="208">
        <v>11</v>
      </c>
      <c r="L8" s="208">
        <v>12</v>
      </c>
      <c r="M8" s="208">
        <v>13</v>
      </c>
      <c r="N8" s="201"/>
    </row>
    <row r="9" spans="1:14" ht="15" x14ac:dyDescent="0.25">
      <c r="A9" s="209">
        <v>1</v>
      </c>
      <c r="B9" s="210"/>
      <c r="C9" s="269"/>
      <c r="D9" s="209"/>
      <c r="E9" s="209"/>
      <c r="F9" s="209"/>
      <c r="G9" s="209"/>
      <c r="H9" s="209"/>
      <c r="I9" s="209"/>
      <c r="J9" s="209"/>
      <c r="K9" s="209"/>
      <c r="L9" s="209"/>
      <c r="M9" s="270" t="str">
        <f t="shared" ref="M9:M33" si="0">IF(ISBLANK(B9),"",$M$2)</f>
        <v/>
      </c>
      <c r="N9" s="201"/>
    </row>
    <row r="10" spans="1:14" ht="15" x14ac:dyDescent="0.25">
      <c r="A10" s="209">
        <v>2</v>
      </c>
      <c r="B10" s="210"/>
      <c r="C10" s="269"/>
      <c r="D10" s="209"/>
      <c r="E10" s="209"/>
      <c r="F10" s="209"/>
      <c r="G10" s="209"/>
      <c r="H10" s="209"/>
      <c r="I10" s="209"/>
      <c r="J10" s="209"/>
      <c r="K10" s="209"/>
      <c r="L10" s="209"/>
      <c r="M10" s="270" t="str">
        <f t="shared" si="0"/>
        <v/>
      </c>
      <c r="N10" s="201"/>
    </row>
    <row r="11" spans="1:14" ht="15" x14ac:dyDescent="0.25">
      <c r="A11" s="209">
        <v>3</v>
      </c>
      <c r="B11" s="210"/>
      <c r="C11" s="269"/>
      <c r="D11" s="209"/>
      <c r="E11" s="209"/>
      <c r="F11" s="209"/>
      <c r="G11" s="209"/>
      <c r="H11" s="209"/>
      <c r="I11" s="209"/>
      <c r="J11" s="209"/>
      <c r="K11" s="209"/>
      <c r="L11" s="209"/>
      <c r="M11" s="270" t="str">
        <f t="shared" si="0"/>
        <v/>
      </c>
      <c r="N11" s="201"/>
    </row>
    <row r="12" spans="1:14" ht="15" x14ac:dyDescent="0.25">
      <c r="A12" s="209">
        <v>4</v>
      </c>
      <c r="B12" s="210"/>
      <c r="C12" s="269"/>
      <c r="D12" s="209"/>
      <c r="E12" s="209"/>
      <c r="F12" s="209"/>
      <c r="G12" s="209"/>
      <c r="H12" s="209"/>
      <c r="I12" s="209"/>
      <c r="J12" s="209"/>
      <c r="K12" s="209"/>
      <c r="L12" s="209"/>
      <c r="M12" s="270" t="str">
        <f t="shared" si="0"/>
        <v/>
      </c>
      <c r="N12" s="201"/>
    </row>
    <row r="13" spans="1:14" ht="15" x14ac:dyDescent="0.25">
      <c r="A13" s="209">
        <v>5</v>
      </c>
      <c r="B13" s="210"/>
      <c r="C13" s="269"/>
      <c r="D13" s="209"/>
      <c r="E13" s="209"/>
      <c r="F13" s="209"/>
      <c r="G13" s="209"/>
      <c r="H13" s="209"/>
      <c r="I13" s="209"/>
      <c r="J13" s="209"/>
      <c r="K13" s="209"/>
      <c r="L13" s="209"/>
      <c r="M13" s="270" t="str">
        <f t="shared" si="0"/>
        <v/>
      </c>
      <c r="N13" s="201"/>
    </row>
    <row r="14" spans="1:14" ht="15" x14ac:dyDescent="0.25">
      <c r="A14" s="209">
        <v>6</v>
      </c>
      <c r="B14" s="210"/>
      <c r="C14" s="269"/>
      <c r="D14" s="209"/>
      <c r="E14" s="209"/>
      <c r="F14" s="209"/>
      <c r="G14" s="209"/>
      <c r="H14" s="209"/>
      <c r="I14" s="209"/>
      <c r="J14" s="209"/>
      <c r="K14" s="209"/>
      <c r="L14" s="209"/>
      <c r="M14" s="270" t="str">
        <f t="shared" si="0"/>
        <v/>
      </c>
      <c r="N14" s="201"/>
    </row>
    <row r="15" spans="1:14" ht="15" x14ac:dyDescent="0.25">
      <c r="A15" s="209">
        <v>7</v>
      </c>
      <c r="B15" s="210"/>
      <c r="C15" s="269"/>
      <c r="D15" s="209"/>
      <c r="E15" s="209"/>
      <c r="F15" s="209"/>
      <c r="G15" s="209"/>
      <c r="H15" s="209"/>
      <c r="I15" s="209"/>
      <c r="J15" s="209"/>
      <c r="K15" s="209"/>
      <c r="L15" s="209"/>
      <c r="M15" s="270" t="str">
        <f t="shared" si="0"/>
        <v/>
      </c>
      <c r="N15" s="201"/>
    </row>
    <row r="16" spans="1:14" ht="15" x14ac:dyDescent="0.25">
      <c r="A16" s="209">
        <v>8</v>
      </c>
      <c r="B16" s="210"/>
      <c r="C16" s="269"/>
      <c r="D16" s="209"/>
      <c r="E16" s="209"/>
      <c r="F16" s="209"/>
      <c r="G16" s="209"/>
      <c r="H16" s="209"/>
      <c r="I16" s="209"/>
      <c r="J16" s="209"/>
      <c r="K16" s="209"/>
      <c r="L16" s="209"/>
      <c r="M16" s="270" t="str">
        <f t="shared" si="0"/>
        <v/>
      </c>
      <c r="N16" s="201"/>
    </row>
    <row r="17" spans="1:14" ht="15" x14ac:dyDescent="0.25">
      <c r="A17" s="209">
        <v>9</v>
      </c>
      <c r="B17" s="210"/>
      <c r="C17" s="269"/>
      <c r="D17" s="209"/>
      <c r="E17" s="209"/>
      <c r="F17" s="209"/>
      <c r="G17" s="209"/>
      <c r="H17" s="209"/>
      <c r="I17" s="209"/>
      <c r="J17" s="209"/>
      <c r="K17" s="209"/>
      <c r="L17" s="209"/>
      <c r="M17" s="270" t="str">
        <f t="shared" si="0"/>
        <v/>
      </c>
      <c r="N17" s="201"/>
    </row>
    <row r="18" spans="1:14" ht="15" x14ac:dyDescent="0.25">
      <c r="A18" s="209">
        <v>10</v>
      </c>
      <c r="B18" s="210"/>
      <c r="C18" s="269"/>
      <c r="D18" s="209"/>
      <c r="E18" s="209"/>
      <c r="F18" s="209"/>
      <c r="G18" s="209"/>
      <c r="H18" s="209"/>
      <c r="I18" s="209"/>
      <c r="J18" s="209"/>
      <c r="K18" s="209"/>
      <c r="L18" s="209"/>
      <c r="M18" s="270" t="str">
        <f t="shared" si="0"/>
        <v/>
      </c>
      <c r="N18" s="201"/>
    </row>
    <row r="19" spans="1:14" ht="15" x14ac:dyDescent="0.25">
      <c r="A19" s="209">
        <v>11</v>
      </c>
      <c r="B19" s="210"/>
      <c r="C19" s="269"/>
      <c r="D19" s="209"/>
      <c r="E19" s="209"/>
      <c r="F19" s="209"/>
      <c r="G19" s="209"/>
      <c r="H19" s="209"/>
      <c r="I19" s="209"/>
      <c r="J19" s="209"/>
      <c r="K19" s="209"/>
      <c r="L19" s="209"/>
      <c r="M19" s="270" t="str">
        <f t="shared" si="0"/>
        <v/>
      </c>
      <c r="N19" s="201"/>
    </row>
    <row r="20" spans="1:14" ht="15" x14ac:dyDescent="0.25">
      <c r="A20" s="209">
        <v>12</v>
      </c>
      <c r="B20" s="210"/>
      <c r="C20" s="269"/>
      <c r="D20" s="209"/>
      <c r="E20" s="209"/>
      <c r="F20" s="209"/>
      <c r="G20" s="209"/>
      <c r="H20" s="209"/>
      <c r="I20" s="209"/>
      <c r="J20" s="209"/>
      <c r="K20" s="209"/>
      <c r="L20" s="209"/>
      <c r="M20" s="270" t="str">
        <f t="shared" si="0"/>
        <v/>
      </c>
      <c r="N20" s="201"/>
    </row>
    <row r="21" spans="1:14" ht="15" x14ac:dyDescent="0.25">
      <c r="A21" s="209">
        <v>13</v>
      </c>
      <c r="B21" s="210"/>
      <c r="C21" s="269"/>
      <c r="D21" s="209"/>
      <c r="E21" s="209"/>
      <c r="F21" s="209"/>
      <c r="G21" s="209"/>
      <c r="H21" s="209"/>
      <c r="I21" s="209"/>
      <c r="J21" s="209"/>
      <c r="K21" s="209"/>
      <c r="L21" s="209"/>
      <c r="M21" s="270" t="str">
        <f t="shared" si="0"/>
        <v/>
      </c>
      <c r="N21" s="201"/>
    </row>
    <row r="22" spans="1:14" ht="15" x14ac:dyDescent="0.25">
      <c r="A22" s="209">
        <v>14</v>
      </c>
      <c r="B22" s="210"/>
      <c r="C22" s="269"/>
      <c r="D22" s="209"/>
      <c r="E22" s="209"/>
      <c r="F22" s="209"/>
      <c r="G22" s="209"/>
      <c r="H22" s="209"/>
      <c r="I22" s="209"/>
      <c r="J22" s="209"/>
      <c r="K22" s="209"/>
      <c r="L22" s="209"/>
      <c r="M22" s="270" t="str">
        <f t="shared" si="0"/>
        <v/>
      </c>
      <c r="N22" s="201"/>
    </row>
    <row r="23" spans="1:14" ht="15" x14ac:dyDescent="0.25">
      <c r="A23" s="209">
        <v>15</v>
      </c>
      <c r="B23" s="210"/>
      <c r="C23" s="269"/>
      <c r="D23" s="209"/>
      <c r="E23" s="209"/>
      <c r="F23" s="209"/>
      <c r="G23" s="209"/>
      <c r="H23" s="209"/>
      <c r="I23" s="209"/>
      <c r="J23" s="209"/>
      <c r="K23" s="209"/>
      <c r="L23" s="209"/>
      <c r="M23" s="270" t="str">
        <f t="shared" si="0"/>
        <v/>
      </c>
      <c r="N23" s="201"/>
    </row>
    <row r="24" spans="1:14" ht="15" x14ac:dyDescent="0.25">
      <c r="A24" s="209">
        <v>16</v>
      </c>
      <c r="B24" s="210"/>
      <c r="C24" s="269"/>
      <c r="D24" s="209"/>
      <c r="E24" s="209"/>
      <c r="F24" s="209"/>
      <c r="G24" s="209"/>
      <c r="H24" s="209"/>
      <c r="I24" s="209"/>
      <c r="J24" s="209"/>
      <c r="K24" s="209"/>
      <c r="L24" s="209"/>
      <c r="M24" s="270" t="str">
        <f t="shared" si="0"/>
        <v/>
      </c>
      <c r="N24" s="201"/>
    </row>
    <row r="25" spans="1:14" ht="15" x14ac:dyDescent="0.25">
      <c r="A25" s="209">
        <v>17</v>
      </c>
      <c r="B25" s="210"/>
      <c r="C25" s="269"/>
      <c r="D25" s="209"/>
      <c r="E25" s="209"/>
      <c r="F25" s="209"/>
      <c r="G25" s="209"/>
      <c r="H25" s="209"/>
      <c r="I25" s="209"/>
      <c r="J25" s="209"/>
      <c r="K25" s="209"/>
      <c r="L25" s="209"/>
      <c r="M25" s="270" t="str">
        <f t="shared" si="0"/>
        <v/>
      </c>
      <c r="N25" s="201"/>
    </row>
    <row r="26" spans="1:14" ht="15" x14ac:dyDescent="0.25">
      <c r="A26" s="209">
        <v>18</v>
      </c>
      <c r="B26" s="210"/>
      <c r="C26" s="269"/>
      <c r="D26" s="209"/>
      <c r="E26" s="209"/>
      <c r="F26" s="209"/>
      <c r="G26" s="209"/>
      <c r="H26" s="209"/>
      <c r="I26" s="209"/>
      <c r="J26" s="209"/>
      <c r="K26" s="209"/>
      <c r="L26" s="209"/>
      <c r="M26" s="270" t="str">
        <f t="shared" si="0"/>
        <v/>
      </c>
      <c r="N26" s="201"/>
    </row>
    <row r="27" spans="1:14" ht="15" x14ac:dyDescent="0.25">
      <c r="A27" s="209">
        <v>19</v>
      </c>
      <c r="B27" s="210"/>
      <c r="C27" s="269"/>
      <c r="D27" s="209"/>
      <c r="E27" s="209"/>
      <c r="F27" s="209"/>
      <c r="G27" s="209"/>
      <c r="H27" s="209"/>
      <c r="I27" s="209"/>
      <c r="J27" s="209"/>
      <c r="K27" s="209"/>
      <c r="L27" s="209"/>
      <c r="M27" s="270" t="str">
        <f t="shared" si="0"/>
        <v/>
      </c>
      <c r="N27" s="201"/>
    </row>
    <row r="28" spans="1:14" ht="15" x14ac:dyDescent="0.25">
      <c r="A28" s="209">
        <v>20</v>
      </c>
      <c r="B28" s="210"/>
      <c r="C28" s="269"/>
      <c r="D28" s="209"/>
      <c r="E28" s="209"/>
      <c r="F28" s="209"/>
      <c r="G28" s="209"/>
      <c r="H28" s="209"/>
      <c r="I28" s="209"/>
      <c r="J28" s="209"/>
      <c r="K28" s="209"/>
      <c r="L28" s="209"/>
      <c r="M28" s="270" t="str">
        <f t="shared" si="0"/>
        <v/>
      </c>
      <c r="N28" s="201"/>
    </row>
    <row r="29" spans="1:14" ht="15" x14ac:dyDescent="0.25">
      <c r="A29" s="209">
        <v>21</v>
      </c>
      <c r="B29" s="210"/>
      <c r="C29" s="269"/>
      <c r="D29" s="209"/>
      <c r="E29" s="209"/>
      <c r="F29" s="209"/>
      <c r="G29" s="209"/>
      <c r="H29" s="209"/>
      <c r="I29" s="209"/>
      <c r="J29" s="209"/>
      <c r="K29" s="209"/>
      <c r="L29" s="209"/>
      <c r="M29" s="270" t="str">
        <f t="shared" si="0"/>
        <v/>
      </c>
      <c r="N29" s="201"/>
    </row>
    <row r="30" spans="1:14" ht="15" x14ac:dyDescent="0.25">
      <c r="A30" s="209">
        <v>22</v>
      </c>
      <c r="B30" s="210"/>
      <c r="C30" s="269"/>
      <c r="D30" s="209"/>
      <c r="E30" s="209"/>
      <c r="F30" s="209"/>
      <c r="G30" s="209"/>
      <c r="H30" s="209"/>
      <c r="I30" s="209"/>
      <c r="J30" s="209"/>
      <c r="K30" s="209"/>
      <c r="L30" s="209"/>
      <c r="M30" s="270" t="str">
        <f t="shared" si="0"/>
        <v/>
      </c>
      <c r="N30" s="201"/>
    </row>
    <row r="31" spans="1:14" ht="15" x14ac:dyDescent="0.25">
      <c r="A31" s="209">
        <v>23</v>
      </c>
      <c r="B31" s="210"/>
      <c r="C31" s="269"/>
      <c r="D31" s="209"/>
      <c r="E31" s="209"/>
      <c r="F31" s="209"/>
      <c r="G31" s="209"/>
      <c r="H31" s="209"/>
      <c r="I31" s="209"/>
      <c r="J31" s="209"/>
      <c r="K31" s="209"/>
      <c r="L31" s="209"/>
      <c r="M31" s="270" t="str">
        <f t="shared" si="0"/>
        <v/>
      </c>
      <c r="N31" s="201"/>
    </row>
    <row r="32" spans="1:14" ht="15" x14ac:dyDescent="0.25">
      <c r="A32" s="209">
        <v>24</v>
      </c>
      <c r="B32" s="210"/>
      <c r="C32" s="269"/>
      <c r="D32" s="209"/>
      <c r="E32" s="209"/>
      <c r="F32" s="209"/>
      <c r="G32" s="209"/>
      <c r="H32" s="209"/>
      <c r="I32" s="209"/>
      <c r="J32" s="209"/>
      <c r="K32" s="209"/>
      <c r="L32" s="209"/>
      <c r="M32" s="270" t="str">
        <f t="shared" si="0"/>
        <v/>
      </c>
      <c r="N32" s="201"/>
    </row>
    <row r="33" spans="1:14" ht="15" x14ac:dyDescent="0.25">
      <c r="A33" s="271" t="s">
        <v>280</v>
      </c>
      <c r="B33" s="210"/>
      <c r="C33" s="269"/>
      <c r="D33" s="209"/>
      <c r="E33" s="209"/>
      <c r="F33" s="209"/>
      <c r="G33" s="209"/>
      <c r="H33" s="209"/>
      <c r="I33" s="209"/>
      <c r="J33" s="209"/>
      <c r="K33" s="209"/>
      <c r="L33" s="209"/>
      <c r="M33" s="270" t="str">
        <f t="shared" si="0"/>
        <v/>
      </c>
      <c r="N33" s="201"/>
    </row>
    <row r="34" spans="1:14" s="216" customFormat="1" x14ac:dyDescent="0.2"/>
    <row r="37" spans="1:14" s="21" customFormat="1" ht="15" x14ac:dyDescent="0.3">
      <c r="B37" s="211" t="s">
        <v>107</v>
      </c>
    </row>
    <row r="38" spans="1:14" s="21" customFormat="1" ht="15" x14ac:dyDescent="0.3">
      <c r="B38" s="211"/>
    </row>
    <row r="39" spans="1:14" s="21" customFormat="1" ht="15" x14ac:dyDescent="0.3">
      <c r="C39" s="213"/>
      <c r="D39" s="212"/>
      <c r="E39" s="212"/>
      <c r="H39" s="213"/>
      <c r="I39" s="213"/>
      <c r="J39" s="212"/>
      <c r="K39" s="212"/>
      <c r="L39" s="212"/>
    </row>
    <row r="40" spans="1:14" s="21" customFormat="1" ht="15" x14ac:dyDescent="0.3">
      <c r="C40" s="214" t="s">
        <v>269</v>
      </c>
      <c r="D40" s="212"/>
      <c r="E40" s="212"/>
      <c r="H40" s="211" t="s">
        <v>321</v>
      </c>
      <c r="M40" s="212"/>
    </row>
    <row r="41" spans="1:14" s="21" customFormat="1" ht="15" x14ac:dyDescent="0.3">
      <c r="C41" s="214" t="s">
        <v>140</v>
      </c>
      <c r="D41" s="212"/>
      <c r="E41" s="212"/>
      <c r="H41" s="215" t="s">
        <v>270</v>
      </c>
      <c r="M41" s="212"/>
    </row>
    <row r="42" spans="1:14" ht="15" x14ac:dyDescent="0.3">
      <c r="C42" s="214"/>
      <c r="F42" s="215"/>
      <c r="J42" s="217"/>
      <c r="K42" s="217"/>
      <c r="L42" s="217"/>
      <c r="M42" s="217"/>
    </row>
    <row r="43" spans="1:14" ht="15" x14ac:dyDescent="0.3">
      <c r="C43" s="214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220</v>
      </c>
      <c r="C1" t="s">
        <v>200</v>
      </c>
      <c r="E1" t="s">
        <v>227</v>
      </c>
      <c r="G1" t="s">
        <v>237</v>
      </c>
    </row>
    <row r="2" spans="1:7" ht="15" x14ac:dyDescent="0.2">
      <c r="A2" s="62">
        <v>40907</v>
      </c>
      <c r="C2" t="s">
        <v>201</v>
      </c>
      <c r="E2" t="s">
        <v>232</v>
      </c>
      <c r="G2" s="64" t="s">
        <v>238</v>
      </c>
    </row>
    <row r="3" spans="1:7" ht="15" x14ac:dyDescent="0.2">
      <c r="A3" s="62">
        <v>40908</v>
      </c>
      <c r="C3" t="s">
        <v>202</v>
      </c>
      <c r="E3" t="s">
        <v>233</v>
      </c>
      <c r="G3" s="64" t="s">
        <v>239</v>
      </c>
    </row>
    <row r="4" spans="1:7" ht="15" x14ac:dyDescent="0.2">
      <c r="A4" s="62">
        <v>40909</v>
      </c>
      <c r="C4" t="s">
        <v>203</v>
      </c>
      <c r="E4" t="s">
        <v>234</v>
      </c>
      <c r="G4" s="64" t="s">
        <v>240</v>
      </c>
    </row>
    <row r="5" spans="1:7" x14ac:dyDescent="0.2">
      <c r="A5" s="62">
        <v>40910</v>
      </c>
      <c r="C5" t="s">
        <v>204</v>
      </c>
      <c r="E5" t="s">
        <v>235</v>
      </c>
    </row>
    <row r="6" spans="1:7" x14ac:dyDescent="0.2">
      <c r="A6" s="62">
        <v>40911</v>
      </c>
      <c r="C6" t="s">
        <v>205</v>
      </c>
    </row>
    <row r="7" spans="1:7" x14ac:dyDescent="0.2">
      <c r="A7" s="62">
        <v>40912</v>
      </c>
      <c r="C7" t="s">
        <v>206</v>
      </c>
    </row>
    <row r="8" spans="1:7" x14ac:dyDescent="0.2">
      <c r="A8" s="62">
        <v>40913</v>
      </c>
      <c r="C8" t="s">
        <v>207</v>
      </c>
    </row>
    <row r="9" spans="1:7" x14ac:dyDescent="0.2">
      <c r="A9" s="62">
        <v>40914</v>
      </c>
      <c r="C9" t="s">
        <v>208</v>
      </c>
    </row>
    <row r="10" spans="1:7" x14ac:dyDescent="0.2">
      <c r="A10" s="62">
        <v>40915</v>
      </c>
      <c r="C10" t="s">
        <v>209</v>
      </c>
    </row>
    <row r="11" spans="1:7" x14ac:dyDescent="0.2">
      <c r="A11" s="62">
        <v>40916</v>
      </c>
      <c r="C11" t="s">
        <v>210</v>
      </c>
    </row>
    <row r="12" spans="1:7" x14ac:dyDescent="0.2">
      <c r="A12" s="62">
        <v>40917</v>
      </c>
      <c r="C12" t="s">
        <v>211</v>
      </c>
    </row>
    <row r="13" spans="1:7" x14ac:dyDescent="0.2">
      <c r="A13" s="62">
        <v>40918</v>
      </c>
      <c r="C13" t="s">
        <v>212</v>
      </c>
    </row>
    <row r="14" spans="1:7" x14ac:dyDescent="0.2">
      <c r="A14" s="62">
        <v>40919</v>
      </c>
      <c r="C14" t="s">
        <v>213</v>
      </c>
    </row>
    <row r="15" spans="1:7" x14ac:dyDescent="0.2">
      <c r="A15" s="62">
        <v>40920</v>
      </c>
      <c r="C15" t="s">
        <v>214</v>
      </c>
    </row>
    <row r="16" spans="1:7" x14ac:dyDescent="0.2">
      <c r="A16" s="62">
        <v>40921</v>
      </c>
      <c r="C16" t="s">
        <v>215</v>
      </c>
    </row>
    <row r="17" spans="1:3" x14ac:dyDescent="0.2">
      <c r="A17" s="62">
        <v>40922</v>
      </c>
      <c r="C17" t="s">
        <v>216</v>
      </c>
    </row>
    <row r="18" spans="1:3" x14ac:dyDescent="0.2">
      <c r="A18" s="62">
        <v>40923</v>
      </c>
      <c r="C18" t="s">
        <v>217</v>
      </c>
    </row>
    <row r="19" spans="1:3" x14ac:dyDescent="0.2">
      <c r="A19" s="62">
        <v>40924</v>
      </c>
      <c r="C19" t="s">
        <v>218</v>
      </c>
    </row>
    <row r="20" spans="1:3" x14ac:dyDescent="0.2">
      <c r="A20" s="62">
        <v>40925</v>
      </c>
      <c r="C20" t="s">
        <v>219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2"/>
  <sheetViews>
    <sheetView showGridLines="0" view="pageBreakPreview" topLeftCell="A16" zoomScale="70" zoomScaleSheetLayoutView="7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55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6" t="s">
        <v>273</v>
      </c>
      <c r="B1" s="251"/>
      <c r="C1" s="438" t="s">
        <v>110</v>
      </c>
      <c r="D1" s="438"/>
      <c r="E1" s="115"/>
    </row>
    <row r="2" spans="1:12" s="6" customFormat="1" x14ac:dyDescent="0.3">
      <c r="A2" s="78" t="s">
        <v>141</v>
      </c>
      <c r="B2" s="251"/>
      <c r="C2" s="439" t="s">
        <v>498</v>
      </c>
      <c r="D2" s="440"/>
      <c r="E2" s="115"/>
    </row>
    <row r="3" spans="1:12" s="6" customFormat="1" x14ac:dyDescent="0.3">
      <c r="A3" s="78"/>
      <c r="B3" s="251"/>
      <c r="C3" s="77"/>
      <c r="D3" s="77"/>
      <c r="E3" s="115"/>
    </row>
    <row r="4" spans="1:12" s="2" customFormat="1" x14ac:dyDescent="0.3">
      <c r="A4" s="79" t="str">
        <f>'ფორმა N2'!A4</f>
        <v>ანგარიშვალდებული პირის დასახელება:</v>
      </c>
      <c r="B4" s="252"/>
      <c r="C4" s="78"/>
      <c r="D4" s="78"/>
      <c r="E4" s="110"/>
      <c r="L4" s="6"/>
    </row>
    <row r="5" spans="1:12" s="2" customFormat="1" x14ac:dyDescent="0.3">
      <c r="A5" s="369" t="s">
        <v>479</v>
      </c>
      <c r="B5" s="370"/>
      <c r="C5" s="371"/>
      <c r="D5" s="372"/>
      <c r="E5" s="370"/>
    </row>
    <row r="6" spans="1:12" s="2" customFormat="1" x14ac:dyDescent="0.3">
      <c r="A6" s="79"/>
      <c r="B6" s="252"/>
      <c r="C6" s="78"/>
      <c r="D6" s="78"/>
      <c r="E6" s="110"/>
    </row>
    <row r="7" spans="1:12" s="6" customFormat="1" ht="18" x14ac:dyDescent="0.3">
      <c r="A7" s="102"/>
      <c r="B7" s="114"/>
      <c r="C7" s="80"/>
      <c r="D7" s="80"/>
      <c r="E7" s="115"/>
    </row>
    <row r="8" spans="1:12" s="6" customFormat="1" ht="30" x14ac:dyDescent="0.3">
      <c r="A8" s="108" t="s">
        <v>64</v>
      </c>
      <c r="B8" s="81" t="s">
        <v>250</v>
      </c>
      <c r="C8" s="81" t="s">
        <v>66</v>
      </c>
      <c r="D8" s="81" t="s">
        <v>67</v>
      </c>
      <c r="E8" s="115"/>
      <c r="F8" s="20"/>
    </row>
    <row r="9" spans="1:12" s="7" customFormat="1" x14ac:dyDescent="0.3">
      <c r="A9" s="244">
        <v>1</v>
      </c>
      <c r="B9" s="244" t="s">
        <v>65</v>
      </c>
      <c r="C9" s="87">
        <f>SUM(C10,C25)</f>
        <v>0</v>
      </c>
      <c r="D9" s="87">
        <f>SUM(D10,D25)</f>
        <v>0</v>
      </c>
      <c r="E9" s="115"/>
    </row>
    <row r="10" spans="1:12" s="7" customFormat="1" x14ac:dyDescent="0.3">
      <c r="A10" s="89">
        <v>1.1000000000000001</v>
      </c>
      <c r="B10" s="89" t="s">
        <v>80</v>
      </c>
      <c r="C10" s="87">
        <f>SUM(C11,C12,C15,C18,C24)</f>
        <v>0</v>
      </c>
      <c r="D10" s="87">
        <f>SUM(D11,D12,D15,D18,D23,D24)</f>
        <v>0</v>
      </c>
      <c r="E10" s="115"/>
    </row>
    <row r="11" spans="1:12" s="9" customFormat="1" ht="18" x14ac:dyDescent="0.3">
      <c r="A11" s="90" t="s">
        <v>30</v>
      </c>
      <c r="B11" s="90" t="s">
        <v>79</v>
      </c>
      <c r="C11" s="8"/>
      <c r="D11" s="8"/>
      <c r="E11" s="115"/>
    </row>
    <row r="12" spans="1:12" s="10" customFormat="1" x14ac:dyDescent="0.3">
      <c r="A12" s="90" t="s">
        <v>31</v>
      </c>
      <c r="B12" s="90" t="s">
        <v>310</v>
      </c>
      <c r="C12" s="109">
        <f>SUM(C13:C14)</f>
        <v>0</v>
      </c>
      <c r="D12" s="109">
        <f>SUM(D13:D14)</f>
        <v>0</v>
      </c>
      <c r="E12" s="115"/>
    </row>
    <row r="13" spans="1:12" s="3" customFormat="1" x14ac:dyDescent="0.3">
      <c r="A13" s="99" t="s">
        <v>81</v>
      </c>
      <c r="B13" s="99" t="s">
        <v>313</v>
      </c>
      <c r="C13" s="8"/>
      <c r="D13" s="8"/>
      <c r="E13" s="115"/>
    </row>
    <row r="14" spans="1:12" s="3" customFormat="1" x14ac:dyDescent="0.3">
      <c r="A14" s="99" t="s">
        <v>109</v>
      </c>
      <c r="B14" s="99" t="s">
        <v>97</v>
      </c>
      <c r="C14" s="8"/>
      <c r="D14" s="8"/>
      <c r="E14" s="115"/>
    </row>
    <row r="15" spans="1:12" s="3" customFormat="1" x14ac:dyDescent="0.3">
      <c r="A15" s="90" t="s">
        <v>82</v>
      </c>
      <c r="B15" s="90" t="s">
        <v>83</v>
      </c>
      <c r="C15" s="109">
        <f>SUM(C16:C17)</f>
        <v>0</v>
      </c>
      <c r="D15" s="109">
        <f>SUM(D16:D17)</f>
        <v>0</v>
      </c>
      <c r="E15" s="115"/>
    </row>
    <row r="16" spans="1:12" s="3" customFormat="1" x14ac:dyDescent="0.3">
      <c r="A16" s="99" t="s">
        <v>84</v>
      </c>
      <c r="B16" s="99" t="s">
        <v>86</v>
      </c>
      <c r="C16" s="8"/>
      <c r="D16" s="8"/>
      <c r="E16" s="115"/>
    </row>
    <row r="17" spans="1:5" s="3" customFormat="1" ht="30" x14ac:dyDescent="0.3">
      <c r="A17" s="99" t="s">
        <v>85</v>
      </c>
      <c r="B17" s="99" t="s">
        <v>111</v>
      </c>
      <c r="C17" s="8"/>
      <c r="D17" s="8"/>
      <c r="E17" s="115"/>
    </row>
    <row r="18" spans="1:5" s="3" customFormat="1" x14ac:dyDescent="0.3">
      <c r="A18" s="90" t="s">
        <v>87</v>
      </c>
      <c r="B18" s="90" t="s">
        <v>418</v>
      </c>
      <c r="C18" s="109">
        <f>SUM(C19:C22)</f>
        <v>0</v>
      </c>
      <c r="D18" s="109">
        <f>SUM(D19:D22)</f>
        <v>0</v>
      </c>
      <c r="E18" s="115"/>
    </row>
    <row r="19" spans="1:5" s="3" customFormat="1" x14ac:dyDescent="0.3">
      <c r="A19" s="99" t="s">
        <v>88</v>
      </c>
      <c r="B19" s="99" t="s">
        <v>89</v>
      </c>
      <c r="C19" s="8"/>
      <c r="D19" s="8"/>
      <c r="E19" s="115"/>
    </row>
    <row r="20" spans="1:5" s="3" customFormat="1" ht="30" x14ac:dyDescent="0.3">
      <c r="A20" s="99" t="s">
        <v>92</v>
      </c>
      <c r="B20" s="99" t="s">
        <v>90</v>
      </c>
      <c r="C20" s="8"/>
      <c r="D20" s="8"/>
      <c r="E20" s="115"/>
    </row>
    <row r="21" spans="1:5" s="3" customFormat="1" x14ac:dyDescent="0.3">
      <c r="A21" s="99" t="s">
        <v>93</v>
      </c>
      <c r="B21" s="99" t="s">
        <v>91</v>
      </c>
      <c r="C21" s="8"/>
      <c r="D21" s="8"/>
      <c r="E21" s="115"/>
    </row>
    <row r="22" spans="1:5" s="3" customFormat="1" x14ac:dyDescent="0.3">
      <c r="A22" s="99" t="s">
        <v>94</v>
      </c>
      <c r="B22" s="99" t="s">
        <v>445</v>
      </c>
      <c r="C22" s="8"/>
      <c r="D22" s="8"/>
      <c r="E22" s="115"/>
    </row>
    <row r="23" spans="1:5" s="3" customFormat="1" x14ac:dyDescent="0.3">
      <c r="A23" s="90" t="s">
        <v>95</v>
      </c>
      <c r="B23" s="90" t="s">
        <v>446</v>
      </c>
      <c r="C23" s="277"/>
      <c r="D23" s="8"/>
      <c r="E23" s="115"/>
    </row>
    <row r="24" spans="1:5" s="3" customFormat="1" x14ac:dyDescent="0.3">
      <c r="A24" s="90" t="s">
        <v>252</v>
      </c>
      <c r="B24" s="90" t="s">
        <v>452</v>
      </c>
      <c r="C24" s="8"/>
      <c r="D24" s="8"/>
      <c r="E24" s="115"/>
    </row>
    <row r="25" spans="1:5" s="3" customFormat="1" x14ac:dyDescent="0.3">
      <c r="A25" s="89">
        <v>1.2</v>
      </c>
      <c r="B25" s="244" t="s">
        <v>96</v>
      </c>
      <c r="C25" s="87">
        <f>SUM(C26,C30)</f>
        <v>0</v>
      </c>
      <c r="D25" s="87">
        <f>SUM(D26,D30)</f>
        <v>0</v>
      </c>
      <c r="E25" s="115"/>
    </row>
    <row r="26" spans="1:5" x14ac:dyDescent="0.3">
      <c r="A26" s="90" t="s">
        <v>32</v>
      </c>
      <c r="B26" s="90" t="s">
        <v>313</v>
      </c>
      <c r="C26" s="109">
        <f>SUM(C27:C29)</f>
        <v>0</v>
      </c>
      <c r="D26" s="109">
        <f>SUM(D27:D29)</f>
        <v>0</v>
      </c>
      <c r="E26" s="115"/>
    </row>
    <row r="27" spans="1:5" x14ac:dyDescent="0.3">
      <c r="A27" s="249" t="s">
        <v>98</v>
      </c>
      <c r="B27" s="99" t="s">
        <v>311</v>
      </c>
      <c r="C27" s="8"/>
      <c r="D27" s="8"/>
      <c r="E27" s="115"/>
    </row>
    <row r="28" spans="1:5" x14ac:dyDescent="0.3">
      <c r="A28" s="249" t="s">
        <v>99</v>
      </c>
      <c r="B28" s="99" t="s">
        <v>314</v>
      </c>
      <c r="C28" s="8"/>
      <c r="D28" s="8"/>
      <c r="E28" s="115"/>
    </row>
    <row r="29" spans="1:5" x14ac:dyDescent="0.3">
      <c r="A29" s="249" t="s">
        <v>455</v>
      </c>
      <c r="B29" s="99" t="s">
        <v>312</v>
      </c>
      <c r="C29" s="8"/>
      <c r="D29" s="8"/>
      <c r="E29" s="115"/>
    </row>
    <row r="30" spans="1:5" x14ac:dyDescent="0.3">
      <c r="A30" s="90" t="s">
        <v>33</v>
      </c>
      <c r="B30" s="274" t="s">
        <v>453</v>
      </c>
      <c r="C30" s="8"/>
      <c r="D30" s="8"/>
      <c r="E30" s="115"/>
    </row>
    <row r="31" spans="1:5" s="22" customFormat="1" ht="12.75" x14ac:dyDescent="0.2">
      <c r="B31" s="253"/>
    </row>
    <row r="32" spans="1:5" s="2" customFormat="1" x14ac:dyDescent="0.3">
      <c r="A32" s="1"/>
      <c r="B32" s="254"/>
      <c r="E32" s="5"/>
    </row>
    <row r="33" spans="1:9" s="2" customFormat="1" x14ac:dyDescent="0.3">
      <c r="B33" s="254"/>
      <c r="E33" s="5"/>
    </row>
    <row r="34" spans="1:9" x14ac:dyDescent="0.3">
      <c r="A34" s="1"/>
    </row>
    <row r="35" spans="1:9" x14ac:dyDescent="0.3">
      <c r="A35" s="2"/>
    </row>
    <row r="36" spans="1:9" s="2" customFormat="1" x14ac:dyDescent="0.3">
      <c r="A36" s="71" t="s">
        <v>107</v>
      </c>
      <c r="B36" s="254"/>
      <c r="E36" s="5"/>
    </row>
    <row r="37" spans="1:9" s="2" customFormat="1" x14ac:dyDescent="0.3">
      <c r="B37" s="254"/>
      <c r="E37"/>
      <c r="F37"/>
      <c r="G37"/>
      <c r="H37"/>
      <c r="I37"/>
    </row>
    <row r="38" spans="1:9" s="2" customFormat="1" x14ac:dyDescent="0.3">
      <c r="B38" s="254"/>
      <c r="D38" s="12"/>
      <c r="E38"/>
      <c r="F38"/>
      <c r="G38"/>
      <c r="H38"/>
      <c r="I38"/>
    </row>
    <row r="39" spans="1:9" s="2" customFormat="1" x14ac:dyDescent="0.3">
      <c r="A39"/>
      <c r="B39" s="256" t="s">
        <v>449</v>
      </c>
      <c r="D39" s="12"/>
      <c r="E39"/>
      <c r="F39"/>
      <c r="G39"/>
      <c r="H39"/>
      <c r="I39"/>
    </row>
    <row r="40" spans="1:9" s="2" customFormat="1" x14ac:dyDescent="0.3">
      <c r="A40"/>
      <c r="B40" s="254" t="s">
        <v>271</v>
      </c>
      <c r="D40" s="12"/>
      <c r="E40"/>
      <c r="F40"/>
      <c r="G40"/>
      <c r="H40"/>
      <c r="I40"/>
    </row>
    <row r="41" spans="1:9" customFormat="1" ht="12.75" x14ac:dyDescent="0.2">
      <c r="B41" s="257" t="s">
        <v>140</v>
      </c>
    </row>
    <row r="42" spans="1:9" customFormat="1" ht="12.75" x14ac:dyDescent="0.2">
      <c r="B42" s="25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showGridLines="0" view="pageBreakPreview" topLeftCell="A55" zoomScale="70" zoomScaleSheetLayoutView="70" workbookViewId="0">
      <selection activeCell="C12" sqref="C12"/>
    </sheetView>
  </sheetViews>
  <sheetFormatPr defaultRowHeight="15" x14ac:dyDescent="0.3"/>
  <cols>
    <col min="1" max="1" width="14.28515625" style="2" bestFit="1" customWidth="1"/>
    <col min="2" max="2" width="68.7109375" style="2" customWidth="1"/>
    <col min="3" max="3" width="15.140625" style="407" customWidth="1"/>
    <col min="4" max="4" width="13.5703125" style="407" customWidth="1"/>
    <col min="5" max="5" width="0.7109375" style="2" customWidth="1"/>
    <col min="6" max="6" width="9.5703125" style="407" bestFit="1" customWidth="1"/>
    <col min="7" max="16384" width="9.140625" style="2"/>
  </cols>
  <sheetData>
    <row r="1" spans="1:6" s="6" customFormat="1" x14ac:dyDescent="0.3">
      <c r="A1" s="76" t="s">
        <v>406</v>
      </c>
      <c r="B1" s="242"/>
      <c r="C1" s="438" t="s">
        <v>110</v>
      </c>
      <c r="D1" s="438"/>
      <c r="E1" s="93"/>
      <c r="F1" s="416"/>
    </row>
    <row r="2" spans="1:6" s="6" customFormat="1" x14ac:dyDescent="0.3">
      <c r="A2" s="76" t="s">
        <v>407</v>
      </c>
      <c r="B2" s="242"/>
      <c r="C2" s="436" t="s">
        <v>498</v>
      </c>
      <c r="D2" s="437"/>
      <c r="E2" s="93"/>
      <c r="F2" s="416"/>
    </row>
    <row r="3" spans="1:6" s="6" customFormat="1" x14ac:dyDescent="0.3">
      <c r="A3" s="76" t="s">
        <v>408</v>
      </c>
      <c r="B3" s="242"/>
      <c r="C3" s="386"/>
      <c r="D3" s="386"/>
      <c r="E3" s="93"/>
      <c r="F3" s="416"/>
    </row>
    <row r="4" spans="1:6" s="6" customFormat="1" x14ac:dyDescent="0.3">
      <c r="A4" s="78" t="s">
        <v>141</v>
      </c>
      <c r="B4" s="242"/>
      <c r="C4" s="386"/>
      <c r="D4" s="386"/>
      <c r="E4" s="93"/>
      <c r="F4" s="416"/>
    </row>
    <row r="5" spans="1:6" s="6" customFormat="1" x14ac:dyDescent="0.3">
      <c r="A5" s="78"/>
      <c r="B5" s="242"/>
      <c r="C5" s="386"/>
      <c r="D5" s="386"/>
      <c r="E5" s="93"/>
      <c r="F5" s="416"/>
    </row>
    <row r="6" spans="1:6" x14ac:dyDescent="0.3">
      <c r="A6" s="79" t="str">
        <f>'[1]ფორმა N2'!A4</f>
        <v>ანგარიშვალდებული პირის დასახელება:</v>
      </c>
      <c r="B6" s="79"/>
      <c r="C6" s="387"/>
      <c r="D6" s="387"/>
      <c r="E6" s="94"/>
    </row>
    <row r="7" spans="1:6" x14ac:dyDescent="0.3">
      <c r="A7" s="243" t="str">
        <f>'[1]ფორმა N1'!D4</f>
        <v/>
      </c>
      <c r="B7" s="82"/>
      <c r="C7" s="388"/>
      <c r="D7" s="388"/>
      <c r="E7" s="94"/>
    </row>
    <row r="8" spans="1:6" x14ac:dyDescent="0.3">
      <c r="A8" s="369" t="s">
        <v>479</v>
      </c>
      <c r="B8" s="370"/>
      <c r="C8" s="411"/>
      <c r="D8" s="395"/>
      <c r="E8" s="370"/>
    </row>
    <row r="9" spans="1:6" s="6" customFormat="1" x14ac:dyDescent="0.3">
      <c r="A9" s="242"/>
      <c r="B9" s="242"/>
      <c r="C9" s="389"/>
      <c r="D9" s="389"/>
      <c r="E9" s="93"/>
      <c r="F9" s="416"/>
    </row>
    <row r="10" spans="1:6" s="6" customFormat="1" ht="30" x14ac:dyDescent="0.3">
      <c r="A10" s="91" t="s">
        <v>64</v>
      </c>
      <c r="B10" s="92" t="s">
        <v>11</v>
      </c>
      <c r="C10" s="390" t="s">
        <v>10</v>
      </c>
      <c r="D10" s="390" t="s">
        <v>9</v>
      </c>
      <c r="E10" s="93"/>
      <c r="F10" s="416"/>
    </row>
    <row r="11" spans="1:6" s="7" customFormat="1" x14ac:dyDescent="0.2">
      <c r="A11" s="244">
        <v>1</v>
      </c>
      <c r="B11" s="244" t="s">
        <v>57</v>
      </c>
      <c r="C11" s="396">
        <f>C12+C15+C59</f>
        <v>9116.07</v>
      </c>
      <c r="D11" s="396">
        <f>SUM(D12,D15,D54,D57,D58,D59,D65,D73,D74)</f>
        <v>1040.9000000000001</v>
      </c>
      <c r="E11" s="245"/>
      <c r="F11" s="417"/>
    </row>
    <row r="12" spans="1:6" s="9" customFormat="1" ht="18" x14ac:dyDescent="0.2">
      <c r="A12" s="89">
        <v>1.1000000000000001</v>
      </c>
      <c r="B12" s="89" t="s">
        <v>58</v>
      </c>
      <c r="C12" s="397">
        <f>SUM(C13:C14)</f>
        <v>625</v>
      </c>
      <c r="D12" s="397">
        <f>SUM(D13:D14)</f>
        <v>500</v>
      </c>
      <c r="E12" s="95"/>
      <c r="F12" s="418"/>
    </row>
    <row r="13" spans="1:6" s="10" customFormat="1" x14ac:dyDescent="0.2">
      <c r="A13" s="90" t="s">
        <v>30</v>
      </c>
      <c r="B13" s="90" t="s">
        <v>59</v>
      </c>
      <c r="C13" s="398">
        <v>625</v>
      </c>
      <c r="D13" s="398">
        <v>500</v>
      </c>
      <c r="E13" s="96"/>
      <c r="F13" s="419"/>
    </row>
    <row r="14" spans="1:6" s="3" customFormat="1" x14ac:dyDescent="0.2">
      <c r="A14" s="90" t="s">
        <v>31</v>
      </c>
      <c r="B14" s="90" t="s">
        <v>0</v>
      </c>
      <c r="C14" s="398">
        <v>0</v>
      </c>
      <c r="D14" s="398">
        <v>0</v>
      </c>
      <c r="E14" s="97"/>
      <c r="F14" s="420"/>
    </row>
    <row r="15" spans="1:6" s="7" customFormat="1" x14ac:dyDescent="0.2">
      <c r="A15" s="89">
        <v>1.2</v>
      </c>
      <c r="B15" s="89" t="s">
        <v>60</v>
      </c>
      <c r="C15" s="399">
        <f>SUM(C16,C19,C31,C32,C33,C34,C37,C38,C44:C48,C52,C53)</f>
        <v>540.9</v>
      </c>
      <c r="D15" s="399">
        <f>SUM(D16,D19,D31,D32,D33,D34,D37,D38,D44:D48,D52,D53)</f>
        <v>540.9</v>
      </c>
      <c r="E15" s="245"/>
      <c r="F15" s="417"/>
    </row>
    <row r="16" spans="1:6" s="3" customFormat="1" x14ac:dyDescent="0.2">
      <c r="A16" s="90" t="s">
        <v>32</v>
      </c>
      <c r="B16" s="90" t="s">
        <v>1</v>
      </c>
      <c r="C16" s="397">
        <v>0</v>
      </c>
      <c r="D16" s="397">
        <v>0</v>
      </c>
      <c r="E16" s="97"/>
      <c r="F16" s="420"/>
    </row>
    <row r="17" spans="1:6" s="3" customFormat="1" x14ac:dyDescent="0.2">
      <c r="A17" s="99" t="s">
        <v>98</v>
      </c>
      <c r="B17" s="99" t="s">
        <v>61</v>
      </c>
      <c r="C17" s="398">
        <v>0</v>
      </c>
      <c r="D17" s="400">
        <v>0</v>
      </c>
      <c r="E17" s="97"/>
      <c r="F17" s="420"/>
    </row>
    <row r="18" spans="1:6" s="3" customFormat="1" x14ac:dyDescent="0.2">
      <c r="A18" s="99" t="s">
        <v>99</v>
      </c>
      <c r="B18" s="99" t="s">
        <v>62</v>
      </c>
      <c r="C18" s="398"/>
      <c r="D18" s="400"/>
      <c r="E18" s="97"/>
      <c r="F18" s="420"/>
    </row>
    <row r="19" spans="1:6" s="3" customFormat="1" x14ac:dyDescent="0.2">
      <c r="A19" s="90" t="s">
        <v>33</v>
      </c>
      <c r="B19" s="90" t="s">
        <v>2</v>
      </c>
      <c r="C19" s="397">
        <v>0</v>
      </c>
      <c r="D19" s="397">
        <v>0</v>
      </c>
      <c r="E19" s="246"/>
      <c r="F19" s="420"/>
    </row>
    <row r="20" spans="1:6" s="248" customFormat="1" ht="30" x14ac:dyDescent="0.2">
      <c r="A20" s="99" t="s">
        <v>12</v>
      </c>
      <c r="B20" s="99" t="s">
        <v>251</v>
      </c>
      <c r="C20" s="402">
        <v>0</v>
      </c>
      <c r="D20" s="401">
        <v>0</v>
      </c>
      <c r="E20" s="247"/>
      <c r="F20" s="421"/>
    </row>
    <row r="21" spans="1:6" s="248" customFormat="1" x14ac:dyDescent="0.2">
      <c r="A21" s="99" t="s">
        <v>13</v>
      </c>
      <c r="B21" s="99" t="s">
        <v>14</v>
      </c>
      <c r="C21" s="402"/>
      <c r="D21" s="401"/>
      <c r="E21" s="247"/>
      <c r="F21" s="421"/>
    </row>
    <row r="22" spans="1:6" s="248" customFormat="1" ht="30" x14ac:dyDescent="0.2">
      <c r="A22" s="99" t="s">
        <v>283</v>
      </c>
      <c r="B22" s="99" t="s">
        <v>22</v>
      </c>
      <c r="C22" s="402"/>
      <c r="D22" s="401"/>
      <c r="E22" s="247"/>
      <c r="F22" s="421"/>
    </row>
    <row r="23" spans="1:6" s="248" customFormat="1" ht="16.5" customHeight="1" x14ac:dyDescent="0.2">
      <c r="A23" s="99" t="s">
        <v>284</v>
      </c>
      <c r="B23" s="99" t="s">
        <v>15</v>
      </c>
      <c r="C23" s="402">
        <v>0</v>
      </c>
      <c r="D23" s="401">
        <v>0</v>
      </c>
      <c r="E23" s="247"/>
      <c r="F23" s="421"/>
    </row>
    <row r="24" spans="1:6" s="248" customFormat="1" ht="16.5" customHeight="1" x14ac:dyDescent="0.2">
      <c r="A24" s="99" t="s">
        <v>285</v>
      </c>
      <c r="B24" s="99" t="s">
        <v>16</v>
      </c>
      <c r="C24" s="402"/>
      <c r="D24" s="401"/>
      <c r="E24" s="247"/>
      <c r="F24" s="421"/>
    </row>
    <row r="25" spans="1:6" s="248" customFormat="1" ht="16.5" customHeight="1" x14ac:dyDescent="0.2">
      <c r="A25" s="99" t="s">
        <v>286</v>
      </c>
      <c r="B25" s="99" t="s">
        <v>17</v>
      </c>
      <c r="C25" s="397">
        <v>0</v>
      </c>
      <c r="D25" s="397">
        <v>0</v>
      </c>
      <c r="E25" s="247"/>
      <c r="F25" s="421"/>
    </row>
    <row r="26" spans="1:6" s="248" customFormat="1" ht="16.5" customHeight="1" x14ac:dyDescent="0.2">
      <c r="A26" s="249" t="s">
        <v>287</v>
      </c>
      <c r="B26" s="249" t="s">
        <v>18</v>
      </c>
      <c r="C26" s="402">
        <v>0</v>
      </c>
      <c r="D26" s="401">
        <v>0</v>
      </c>
      <c r="E26" s="247"/>
      <c r="F26" s="421"/>
    </row>
    <row r="27" spans="1:6" s="248" customFormat="1" ht="16.5" customHeight="1" x14ac:dyDescent="0.2">
      <c r="A27" s="249" t="s">
        <v>288</v>
      </c>
      <c r="B27" s="249" t="s">
        <v>19</v>
      </c>
      <c r="C27" s="402">
        <v>0</v>
      </c>
      <c r="D27" s="401">
        <v>0</v>
      </c>
      <c r="E27" s="247"/>
      <c r="F27" s="421"/>
    </row>
    <row r="28" spans="1:6" s="248" customFormat="1" ht="16.5" customHeight="1" x14ac:dyDescent="0.2">
      <c r="A28" s="249" t="s">
        <v>289</v>
      </c>
      <c r="B28" s="249" t="s">
        <v>20</v>
      </c>
      <c r="C28" s="402">
        <v>0</v>
      </c>
      <c r="D28" s="401">
        <v>0</v>
      </c>
      <c r="E28" s="247"/>
      <c r="F28" s="421"/>
    </row>
    <row r="29" spans="1:6" s="248" customFormat="1" ht="16.5" customHeight="1" x14ac:dyDescent="0.2">
      <c r="A29" s="249" t="s">
        <v>290</v>
      </c>
      <c r="B29" s="249" t="s">
        <v>23</v>
      </c>
      <c r="C29" s="402">
        <v>0</v>
      </c>
      <c r="D29" s="402">
        <v>0</v>
      </c>
      <c r="E29" s="247"/>
      <c r="F29" s="421"/>
    </row>
    <row r="30" spans="1:6" s="248" customFormat="1" ht="16.5" customHeight="1" x14ac:dyDescent="0.2">
      <c r="A30" s="99" t="s">
        <v>291</v>
      </c>
      <c r="B30" s="99" t="s">
        <v>21</v>
      </c>
      <c r="C30" s="402"/>
      <c r="D30" s="401"/>
      <c r="E30" s="247"/>
      <c r="F30" s="421"/>
    </row>
    <row r="31" spans="1:6" s="3" customFormat="1" ht="16.5" customHeight="1" x14ac:dyDescent="0.2">
      <c r="A31" s="90" t="s">
        <v>34</v>
      </c>
      <c r="B31" s="90" t="s">
        <v>3</v>
      </c>
      <c r="C31" s="398"/>
      <c r="D31" s="400"/>
      <c r="E31" s="246"/>
      <c r="F31" s="420"/>
    </row>
    <row r="32" spans="1:6" s="3" customFormat="1" ht="16.5" customHeight="1" x14ac:dyDescent="0.2">
      <c r="A32" s="90" t="s">
        <v>35</v>
      </c>
      <c r="B32" s="90" t="s">
        <v>4</v>
      </c>
      <c r="C32" s="398"/>
      <c r="D32" s="400"/>
      <c r="E32" s="97"/>
      <c r="F32" s="420"/>
    </row>
    <row r="33" spans="1:6" s="3" customFormat="1" ht="16.5" customHeight="1" x14ac:dyDescent="0.2">
      <c r="A33" s="90" t="s">
        <v>36</v>
      </c>
      <c r="B33" s="90" t="s">
        <v>5</v>
      </c>
      <c r="C33" s="398"/>
      <c r="D33" s="400"/>
      <c r="E33" s="97"/>
      <c r="F33" s="420"/>
    </row>
    <row r="34" spans="1:6" s="3" customFormat="1" ht="30" x14ac:dyDescent="0.2">
      <c r="A34" s="90" t="s">
        <v>37</v>
      </c>
      <c r="B34" s="90" t="s">
        <v>63</v>
      </c>
      <c r="C34" s="397">
        <v>0</v>
      </c>
      <c r="D34" s="397">
        <v>0</v>
      </c>
      <c r="E34" s="97"/>
      <c r="F34" s="420"/>
    </row>
    <row r="35" spans="1:6" s="3" customFormat="1" ht="16.5" customHeight="1" x14ac:dyDescent="0.2">
      <c r="A35" s="99" t="s">
        <v>292</v>
      </c>
      <c r="B35" s="99" t="s">
        <v>56</v>
      </c>
      <c r="C35" s="398">
        <v>0</v>
      </c>
      <c r="D35" s="400">
        <v>0</v>
      </c>
      <c r="E35" s="97"/>
      <c r="F35" s="420"/>
    </row>
    <row r="36" spans="1:6" s="3" customFormat="1" ht="16.5" customHeight="1" x14ac:dyDescent="0.2">
      <c r="A36" s="99" t="s">
        <v>293</v>
      </c>
      <c r="B36" s="99" t="s">
        <v>55</v>
      </c>
      <c r="C36" s="398"/>
      <c r="D36" s="400"/>
      <c r="E36" s="97"/>
      <c r="F36" s="420"/>
    </row>
    <row r="37" spans="1:6" s="3" customFormat="1" ht="16.5" customHeight="1" x14ac:dyDescent="0.2">
      <c r="A37" s="90" t="s">
        <v>38</v>
      </c>
      <c r="B37" s="90" t="s">
        <v>49</v>
      </c>
      <c r="C37" s="398">
        <v>40.9</v>
      </c>
      <c r="D37" s="400">
        <v>40.9</v>
      </c>
      <c r="E37" s="97"/>
      <c r="F37" s="420"/>
    </row>
    <row r="38" spans="1:6" s="3" customFormat="1" ht="16.5" customHeight="1" x14ac:dyDescent="0.2">
      <c r="A38" s="90" t="s">
        <v>39</v>
      </c>
      <c r="B38" s="90" t="s">
        <v>409</v>
      </c>
      <c r="C38" s="397">
        <v>0</v>
      </c>
      <c r="D38" s="397">
        <v>0</v>
      </c>
      <c r="E38" s="97"/>
      <c r="F38" s="420"/>
    </row>
    <row r="39" spans="1:6" s="3" customFormat="1" ht="16.5" customHeight="1" x14ac:dyDescent="0.2">
      <c r="A39" s="17" t="s">
        <v>357</v>
      </c>
      <c r="B39" s="17" t="s">
        <v>361</v>
      </c>
      <c r="C39" s="398"/>
      <c r="D39" s="400"/>
      <c r="E39" s="97"/>
      <c r="F39" s="420"/>
    </row>
    <row r="40" spans="1:6" s="3" customFormat="1" ht="16.5" customHeight="1" x14ac:dyDescent="0.2">
      <c r="A40" s="17" t="s">
        <v>358</v>
      </c>
      <c r="B40" s="17" t="s">
        <v>362</v>
      </c>
      <c r="C40" s="398"/>
      <c r="D40" s="400"/>
      <c r="E40" s="97"/>
      <c r="F40" s="420"/>
    </row>
    <row r="41" spans="1:6" s="3" customFormat="1" ht="16.5" customHeight="1" x14ac:dyDescent="0.2">
      <c r="A41" s="17" t="s">
        <v>359</v>
      </c>
      <c r="B41" s="17" t="s">
        <v>365</v>
      </c>
      <c r="C41" s="398">
        <v>0</v>
      </c>
      <c r="D41" s="400">
        <v>0</v>
      </c>
      <c r="E41" s="97"/>
      <c r="F41" s="420"/>
    </row>
    <row r="42" spans="1:6" s="3" customFormat="1" ht="16.5" customHeight="1" x14ac:dyDescent="0.2">
      <c r="A42" s="17" t="s">
        <v>364</v>
      </c>
      <c r="B42" s="17" t="s">
        <v>366</v>
      </c>
      <c r="C42" s="398"/>
      <c r="D42" s="400"/>
      <c r="E42" s="97"/>
      <c r="F42" s="420"/>
    </row>
    <row r="43" spans="1:6" s="3" customFormat="1" ht="16.5" customHeight="1" x14ac:dyDescent="0.2">
      <c r="A43" s="17" t="s">
        <v>367</v>
      </c>
      <c r="B43" s="17" t="s">
        <v>363</v>
      </c>
      <c r="C43" s="398">
        <v>0</v>
      </c>
      <c r="D43" s="400"/>
      <c r="E43" s="97"/>
      <c r="F43" s="420"/>
    </row>
    <row r="44" spans="1:6" s="3" customFormat="1" ht="30" x14ac:dyDescent="0.2">
      <c r="A44" s="90" t="s">
        <v>40</v>
      </c>
      <c r="B44" s="90" t="s">
        <v>28</v>
      </c>
      <c r="C44" s="398"/>
      <c r="D44" s="400"/>
      <c r="E44" s="97"/>
      <c r="F44" s="420"/>
    </row>
    <row r="45" spans="1:6" s="3" customFormat="1" ht="16.5" customHeight="1" x14ac:dyDescent="0.2">
      <c r="A45" s="90" t="s">
        <v>41</v>
      </c>
      <c r="B45" s="90" t="s">
        <v>24</v>
      </c>
      <c r="C45" s="398"/>
      <c r="D45" s="400"/>
      <c r="E45" s="97"/>
      <c r="F45" s="420"/>
    </row>
    <row r="46" spans="1:6" s="3" customFormat="1" ht="16.5" customHeight="1" x14ac:dyDescent="0.2">
      <c r="A46" s="90" t="s">
        <v>42</v>
      </c>
      <c r="B46" s="90" t="s">
        <v>25</v>
      </c>
      <c r="C46" s="398">
        <v>500</v>
      </c>
      <c r="D46" s="400">
        <v>500</v>
      </c>
      <c r="E46" s="97"/>
      <c r="F46" s="420"/>
    </row>
    <row r="47" spans="1:6" s="3" customFormat="1" ht="16.5" customHeight="1" x14ac:dyDescent="0.2">
      <c r="A47" s="90" t="s">
        <v>43</v>
      </c>
      <c r="B47" s="90" t="s">
        <v>26</v>
      </c>
      <c r="C47" s="398"/>
      <c r="D47" s="400"/>
      <c r="E47" s="97"/>
      <c r="F47" s="420"/>
    </row>
    <row r="48" spans="1:6" s="3" customFormat="1" ht="16.5" customHeight="1" x14ac:dyDescent="0.2">
      <c r="A48" s="90" t="s">
        <v>44</v>
      </c>
      <c r="B48" s="90" t="s">
        <v>410</v>
      </c>
      <c r="C48" s="397"/>
      <c r="D48" s="397"/>
      <c r="E48" s="97"/>
      <c r="F48" s="420"/>
    </row>
    <row r="49" spans="1:6" s="3" customFormat="1" ht="16.5" customHeight="1" x14ac:dyDescent="0.2">
      <c r="A49" s="99" t="s">
        <v>373</v>
      </c>
      <c r="B49" s="99" t="s">
        <v>376</v>
      </c>
      <c r="C49" s="398"/>
      <c r="D49" s="400"/>
      <c r="E49" s="97"/>
      <c r="F49" s="420"/>
    </row>
    <row r="50" spans="1:6" s="3" customFormat="1" ht="16.5" customHeight="1" x14ac:dyDescent="0.2">
      <c r="A50" s="99" t="s">
        <v>374</v>
      </c>
      <c r="B50" s="99" t="s">
        <v>375</v>
      </c>
      <c r="C50" s="398"/>
      <c r="D50" s="400"/>
      <c r="E50" s="97"/>
      <c r="F50" s="420"/>
    </row>
    <row r="51" spans="1:6" s="3" customFormat="1" ht="16.5" customHeight="1" x14ac:dyDescent="0.2">
      <c r="A51" s="99" t="s">
        <v>377</v>
      </c>
      <c r="B51" s="99" t="s">
        <v>378</v>
      </c>
      <c r="C51" s="398"/>
      <c r="D51" s="400"/>
      <c r="E51" s="97"/>
      <c r="F51" s="420"/>
    </row>
    <row r="52" spans="1:6" s="3" customFormat="1" ht="30" x14ac:dyDescent="0.2">
      <c r="A52" s="90" t="s">
        <v>45</v>
      </c>
      <c r="B52" s="90" t="s">
        <v>29</v>
      </c>
      <c r="C52" s="398"/>
      <c r="D52" s="400"/>
      <c r="E52" s="97"/>
      <c r="F52" s="420"/>
    </row>
    <row r="53" spans="1:6" s="3" customFormat="1" ht="16.5" customHeight="1" x14ac:dyDescent="0.2">
      <c r="A53" s="90" t="s">
        <v>46</v>
      </c>
      <c r="B53" s="90" t="s">
        <v>6</v>
      </c>
      <c r="C53" s="398"/>
      <c r="D53" s="400"/>
      <c r="E53" s="246"/>
      <c r="F53" s="420"/>
    </row>
    <row r="54" spans="1:6" s="3" customFormat="1" ht="30" x14ac:dyDescent="0.2">
      <c r="A54" s="89">
        <v>1.3</v>
      </c>
      <c r="B54" s="89" t="s">
        <v>415</v>
      </c>
      <c r="C54" s="399">
        <f>SUM(C55:C56)</f>
        <v>0</v>
      </c>
      <c r="D54" s="399">
        <f>SUM(D55:D56)</f>
        <v>0</v>
      </c>
      <c r="E54" s="246"/>
      <c r="F54" s="420"/>
    </row>
    <row r="55" spans="1:6" s="3" customFormat="1" ht="30" x14ac:dyDescent="0.2">
      <c r="A55" s="90" t="s">
        <v>50</v>
      </c>
      <c r="B55" s="90" t="s">
        <v>48</v>
      </c>
      <c r="C55" s="398"/>
      <c r="D55" s="400"/>
      <c r="E55" s="246"/>
      <c r="F55" s="420"/>
    </row>
    <row r="56" spans="1:6" s="3" customFormat="1" ht="16.5" customHeight="1" x14ac:dyDescent="0.2">
      <c r="A56" s="90" t="s">
        <v>51</v>
      </c>
      <c r="B56" s="90" t="s">
        <v>47</v>
      </c>
      <c r="C56" s="398"/>
      <c r="D56" s="400"/>
      <c r="E56" s="246"/>
      <c r="F56" s="420"/>
    </row>
    <row r="57" spans="1:6" s="3" customFormat="1" x14ac:dyDescent="0.2">
      <c r="A57" s="89">
        <v>1.4</v>
      </c>
      <c r="B57" s="89" t="s">
        <v>417</v>
      </c>
      <c r="C57" s="398"/>
      <c r="D57" s="400"/>
      <c r="E57" s="246"/>
      <c r="F57" s="420"/>
    </row>
    <row r="58" spans="1:6" s="248" customFormat="1" x14ac:dyDescent="0.2">
      <c r="A58" s="89">
        <v>1.5</v>
      </c>
      <c r="B58" s="89" t="s">
        <v>7</v>
      </c>
      <c r="C58" s="402"/>
      <c r="D58" s="401"/>
      <c r="E58" s="247"/>
      <c r="F58" s="421"/>
    </row>
    <row r="59" spans="1:6" s="248" customFormat="1" x14ac:dyDescent="0.3">
      <c r="A59" s="89">
        <v>1.6</v>
      </c>
      <c r="B59" s="45" t="s">
        <v>8</v>
      </c>
      <c r="C59" s="392">
        <v>7950.17</v>
      </c>
      <c r="D59" s="392">
        <v>0</v>
      </c>
      <c r="E59" s="247"/>
      <c r="F59" s="421"/>
    </row>
    <row r="60" spans="1:6" s="248" customFormat="1" x14ac:dyDescent="0.2">
      <c r="A60" s="90" t="s">
        <v>299</v>
      </c>
      <c r="B60" s="46" t="s">
        <v>52</v>
      </c>
      <c r="C60" s="402"/>
      <c r="D60" s="401"/>
      <c r="E60" s="247"/>
      <c r="F60" s="421"/>
    </row>
    <row r="61" spans="1:6" s="248" customFormat="1" ht="30" x14ac:dyDescent="0.2">
      <c r="A61" s="90" t="s">
        <v>300</v>
      </c>
      <c r="B61" s="46" t="s">
        <v>54</v>
      </c>
      <c r="C61" s="402"/>
      <c r="D61" s="401">
        <v>0</v>
      </c>
      <c r="E61" s="247"/>
      <c r="F61" s="421"/>
    </row>
    <row r="62" spans="1:6" s="248" customFormat="1" x14ac:dyDescent="0.2">
      <c r="A62" s="90" t="s">
        <v>301</v>
      </c>
      <c r="B62" s="46" t="s">
        <v>53</v>
      </c>
      <c r="C62" s="401"/>
      <c r="D62" s="401"/>
      <c r="E62" s="247"/>
      <c r="F62" s="421"/>
    </row>
    <row r="63" spans="1:6" s="248" customFormat="1" x14ac:dyDescent="0.2">
      <c r="A63" s="90" t="s">
        <v>302</v>
      </c>
      <c r="B63" s="46" t="s">
        <v>494</v>
      </c>
      <c r="C63" s="427">
        <v>7950.17</v>
      </c>
      <c r="D63" s="401"/>
      <c r="E63" s="247"/>
      <c r="F63" s="421"/>
    </row>
    <row r="64" spans="1:6" s="248" customFormat="1" x14ac:dyDescent="0.2">
      <c r="A64" s="90" t="s">
        <v>339</v>
      </c>
      <c r="B64" s="46" t="s">
        <v>340</v>
      </c>
      <c r="C64" s="402"/>
      <c r="D64" s="401"/>
      <c r="E64" s="247"/>
      <c r="F64" s="421"/>
    </row>
    <row r="65" spans="1:9" x14ac:dyDescent="0.3">
      <c r="A65" s="244">
        <v>2</v>
      </c>
      <c r="B65" s="244" t="s">
        <v>411</v>
      </c>
      <c r="C65" s="412"/>
      <c r="D65" s="392"/>
      <c r="E65" s="98"/>
    </row>
    <row r="66" spans="1:9" x14ac:dyDescent="0.3">
      <c r="A66" s="100">
        <v>2.1</v>
      </c>
      <c r="B66" s="250" t="s">
        <v>100</v>
      </c>
      <c r="C66" s="413"/>
      <c r="D66" s="403"/>
      <c r="E66" s="98"/>
    </row>
    <row r="67" spans="1:9" x14ac:dyDescent="0.3">
      <c r="A67" s="100">
        <v>2.2000000000000002</v>
      </c>
      <c r="B67" s="250" t="s">
        <v>412</v>
      </c>
      <c r="C67" s="413"/>
      <c r="D67" s="403"/>
      <c r="E67" s="98"/>
    </row>
    <row r="68" spans="1:9" x14ac:dyDescent="0.3">
      <c r="A68" s="100">
        <v>2.2999999999999998</v>
      </c>
      <c r="B68" s="250" t="s">
        <v>104</v>
      </c>
      <c r="C68" s="413"/>
      <c r="D68" s="403"/>
      <c r="E68" s="98"/>
    </row>
    <row r="69" spans="1:9" x14ac:dyDescent="0.3">
      <c r="A69" s="100">
        <v>2.4</v>
      </c>
      <c r="B69" s="250" t="s">
        <v>103</v>
      </c>
      <c r="C69" s="413"/>
      <c r="D69" s="403"/>
      <c r="E69" s="98"/>
    </row>
    <row r="70" spans="1:9" x14ac:dyDescent="0.3">
      <c r="A70" s="100">
        <v>2.5</v>
      </c>
      <c r="B70" s="250" t="s">
        <v>413</v>
      </c>
      <c r="C70" s="413"/>
      <c r="D70" s="403"/>
      <c r="E70" s="98"/>
    </row>
    <row r="71" spans="1:9" x14ac:dyDescent="0.3">
      <c r="A71" s="100">
        <v>2.6</v>
      </c>
      <c r="B71" s="250" t="s">
        <v>101</v>
      </c>
      <c r="C71" s="413"/>
      <c r="D71" s="403"/>
      <c r="E71" s="98"/>
    </row>
    <row r="72" spans="1:9" x14ac:dyDescent="0.3">
      <c r="A72" s="100">
        <v>2.7</v>
      </c>
      <c r="B72" s="250" t="s">
        <v>102</v>
      </c>
      <c r="C72" s="405"/>
      <c r="D72" s="403"/>
      <c r="E72" s="98"/>
    </row>
    <row r="73" spans="1:9" x14ac:dyDescent="0.3">
      <c r="A73" s="244">
        <v>3</v>
      </c>
      <c r="B73" s="244" t="s">
        <v>450</v>
      </c>
      <c r="C73" s="392"/>
      <c r="D73" s="403"/>
      <c r="E73" s="98"/>
    </row>
    <row r="74" spans="1:9" x14ac:dyDescent="0.3">
      <c r="A74" s="244">
        <v>4</v>
      </c>
      <c r="B74" s="244" t="s">
        <v>253</v>
      </c>
      <c r="C74" s="392"/>
      <c r="D74" s="392">
        <f>SUM(D75:D76)</f>
        <v>0</v>
      </c>
      <c r="E74" s="98"/>
      <c r="I74" s="2">
        <f>H65</f>
        <v>0</v>
      </c>
    </row>
    <row r="75" spans="1:9" x14ac:dyDescent="0.3">
      <c r="A75" s="100">
        <v>4.0999999999999996</v>
      </c>
      <c r="B75" s="100" t="s">
        <v>254</v>
      </c>
      <c r="C75" s="413"/>
      <c r="D75" s="404"/>
      <c r="E75" s="98"/>
    </row>
    <row r="76" spans="1:9" x14ac:dyDescent="0.3">
      <c r="A76" s="100">
        <v>4.2</v>
      </c>
      <c r="B76" s="100" t="s">
        <v>255</v>
      </c>
      <c r="C76" s="405"/>
      <c r="D76" s="404"/>
      <c r="E76" s="98"/>
    </row>
    <row r="77" spans="1:9" x14ac:dyDescent="0.3">
      <c r="A77" s="244">
        <v>5</v>
      </c>
      <c r="B77" s="244" t="s">
        <v>281</v>
      </c>
      <c r="C77" s="414"/>
      <c r="D77" s="405"/>
      <c r="E77" s="98"/>
    </row>
    <row r="78" spans="1:9" x14ac:dyDescent="0.3">
      <c r="A78" s="21"/>
      <c r="B78" s="21"/>
      <c r="C78" s="415"/>
      <c r="D78" s="406"/>
      <c r="E78" s="98"/>
    </row>
    <row r="79" spans="1:9" s="22" customFormat="1" ht="12.75" x14ac:dyDescent="0.2">
      <c r="C79" s="408"/>
      <c r="D79" s="408"/>
      <c r="F79" s="408"/>
    </row>
    <row r="80" spans="1:9" x14ac:dyDescent="0.3">
      <c r="A80" s="71" t="s">
        <v>107</v>
      </c>
      <c r="E80" s="5"/>
    </row>
    <row r="81" spans="1:9" x14ac:dyDescent="0.3">
      <c r="E81"/>
      <c r="F81" s="410"/>
      <c r="G81"/>
      <c r="H81"/>
      <c r="I81"/>
    </row>
    <row r="82" spans="1:9" x14ac:dyDescent="0.3">
      <c r="D82" s="409"/>
      <c r="E82"/>
      <c r="F82" s="410"/>
      <c r="G82"/>
      <c r="H82"/>
      <c r="I82"/>
    </row>
    <row r="83" spans="1:9" x14ac:dyDescent="0.3">
      <c r="A83"/>
      <c r="B83" s="71" t="s">
        <v>447</v>
      </c>
      <c r="D83" s="409"/>
      <c r="E83"/>
      <c r="F83" s="410"/>
      <c r="G83"/>
      <c r="H83"/>
      <c r="I83"/>
    </row>
    <row r="84" spans="1:9" x14ac:dyDescent="0.3">
      <c r="A84"/>
      <c r="B84" s="2" t="s">
        <v>448</v>
      </c>
      <c r="D84" s="409"/>
      <c r="E84"/>
      <c r="F84" s="410"/>
      <c r="G84"/>
      <c r="H84"/>
      <c r="I84"/>
    </row>
    <row r="85" spans="1:9" customFormat="1" ht="12.75" x14ac:dyDescent="0.2">
      <c r="B85" s="67" t="s">
        <v>140</v>
      </c>
      <c r="C85" s="410"/>
      <c r="D85" s="410"/>
      <c r="F85" s="410"/>
    </row>
    <row r="86" spans="1:9" s="22" customFormat="1" ht="12.75" x14ac:dyDescent="0.2">
      <c r="C86" s="408"/>
      <c r="D86" s="408"/>
      <c r="F86" s="408"/>
    </row>
  </sheetData>
  <mergeCells count="2">
    <mergeCell ref="C1:D1"/>
    <mergeCell ref="C2:D2"/>
  </mergeCells>
  <pageMargins left="0.196850393700787" right="0.196850393700787" top="0.196850393700787" bottom="0.196850393700787" header="0.15748031496063" footer="0.15748031496063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view="pageBreakPreview" zoomScale="70" zoomScaleSheetLayoutView="70" workbookViewId="0">
      <selection activeCell="C19" sqref="C19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6" t="s">
        <v>329</v>
      </c>
      <c r="B1" s="79"/>
      <c r="C1" s="438" t="s">
        <v>110</v>
      </c>
      <c r="D1" s="438"/>
      <c r="E1" s="93"/>
    </row>
    <row r="2" spans="1:5" s="6" customFormat="1" x14ac:dyDescent="0.3">
      <c r="A2" s="76" t="s">
        <v>330</v>
      </c>
      <c r="B2" s="79"/>
      <c r="C2" s="436" t="s">
        <v>498</v>
      </c>
      <c r="D2" s="436"/>
      <c r="E2" s="93"/>
    </row>
    <row r="3" spans="1:5" s="6" customFormat="1" x14ac:dyDescent="0.3">
      <c r="A3" s="78" t="s">
        <v>141</v>
      </c>
      <c r="B3" s="76"/>
      <c r="C3" s="165"/>
      <c r="D3" s="165"/>
      <c r="E3" s="93"/>
    </row>
    <row r="4" spans="1:5" s="6" customFormat="1" x14ac:dyDescent="0.3">
      <c r="A4" s="78"/>
      <c r="B4" s="78"/>
      <c r="C4" s="165"/>
      <c r="D4" s="165"/>
      <c r="E4" s="93"/>
    </row>
    <row r="5" spans="1:5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 x14ac:dyDescent="0.3">
      <c r="A6" s="82"/>
      <c r="B6" s="82"/>
      <c r="C6" s="83"/>
      <c r="D6" s="83"/>
      <c r="E6" s="94"/>
    </row>
    <row r="7" spans="1:5" x14ac:dyDescent="0.3">
      <c r="A7" s="369" t="s">
        <v>479</v>
      </c>
      <c r="B7" s="370"/>
      <c r="C7" s="371"/>
      <c r="D7" s="372"/>
      <c r="E7" s="370"/>
    </row>
    <row r="8" spans="1:5" s="6" customFormat="1" x14ac:dyDescent="0.3">
      <c r="A8" s="164"/>
      <c r="B8" s="164"/>
      <c r="C8" s="80"/>
      <c r="D8" s="80"/>
      <c r="E8" s="93"/>
    </row>
    <row r="9" spans="1:5" s="6" customFormat="1" ht="30" x14ac:dyDescent="0.3">
      <c r="A9" s="91" t="s">
        <v>64</v>
      </c>
      <c r="B9" s="91" t="s">
        <v>335</v>
      </c>
      <c r="C9" s="81" t="s">
        <v>10</v>
      </c>
      <c r="D9" s="81" t="s">
        <v>9</v>
      </c>
      <c r="E9" s="93"/>
    </row>
    <row r="10" spans="1:5" s="9" customFormat="1" ht="18" x14ac:dyDescent="0.2">
      <c r="A10" s="100" t="s">
        <v>331</v>
      </c>
      <c r="B10" s="46" t="s">
        <v>494</v>
      </c>
      <c r="C10" s="427">
        <v>7950.17</v>
      </c>
      <c r="D10" s="4"/>
      <c r="E10" s="95"/>
    </row>
    <row r="11" spans="1:5" s="10" customFormat="1" x14ac:dyDescent="0.2">
      <c r="A11" s="100" t="s">
        <v>332</v>
      </c>
      <c r="B11" s="100"/>
      <c r="C11" s="4"/>
      <c r="D11" s="4"/>
      <c r="E11" s="96"/>
    </row>
    <row r="12" spans="1:5" s="10" customFormat="1" x14ac:dyDescent="0.2">
      <c r="A12" s="89" t="s">
        <v>280</v>
      </c>
      <c r="B12" s="89"/>
      <c r="C12" s="4"/>
      <c r="D12" s="4"/>
      <c r="E12" s="96"/>
    </row>
    <row r="13" spans="1:5" s="10" customFormat="1" x14ac:dyDescent="0.2">
      <c r="A13" s="89" t="s">
        <v>280</v>
      </c>
      <c r="B13" s="89"/>
      <c r="C13" s="4"/>
      <c r="D13" s="4"/>
      <c r="E13" s="96"/>
    </row>
    <row r="14" spans="1:5" s="10" customFormat="1" x14ac:dyDescent="0.2">
      <c r="A14" s="89" t="s">
        <v>280</v>
      </c>
      <c r="B14" s="89"/>
      <c r="C14" s="4"/>
      <c r="D14" s="4"/>
      <c r="E14" s="96"/>
    </row>
    <row r="15" spans="1:5" s="10" customFormat="1" x14ac:dyDescent="0.2">
      <c r="A15" s="89" t="s">
        <v>280</v>
      </c>
      <c r="B15" s="89"/>
      <c r="C15" s="4"/>
      <c r="D15" s="4"/>
      <c r="E15" s="96"/>
    </row>
    <row r="16" spans="1:5" s="10" customFormat="1" x14ac:dyDescent="0.2">
      <c r="A16" s="89" t="s">
        <v>280</v>
      </c>
      <c r="B16" s="89"/>
      <c r="C16" s="4"/>
      <c r="D16" s="4"/>
      <c r="E16" s="96"/>
    </row>
    <row r="17" spans="1:5" s="10" customFormat="1" ht="17.25" customHeight="1" x14ac:dyDescent="0.2">
      <c r="A17" s="100" t="s">
        <v>333</v>
      </c>
      <c r="B17" s="89"/>
      <c r="C17" s="4"/>
      <c r="D17" s="4"/>
      <c r="E17" s="96"/>
    </row>
    <row r="18" spans="1:5" s="10" customFormat="1" ht="18" customHeight="1" x14ac:dyDescent="0.2">
      <c r="A18" s="100" t="s">
        <v>334</v>
      </c>
      <c r="B18" s="89"/>
      <c r="C18" s="4"/>
      <c r="D18" s="4"/>
      <c r="E18" s="96"/>
    </row>
    <row r="19" spans="1:5" s="10" customFormat="1" x14ac:dyDescent="0.2">
      <c r="A19" s="89" t="s">
        <v>280</v>
      </c>
      <c r="B19" s="89"/>
      <c r="C19" s="4"/>
      <c r="D19" s="4"/>
      <c r="E19" s="96"/>
    </row>
    <row r="20" spans="1:5" s="10" customFormat="1" x14ac:dyDescent="0.2">
      <c r="A20" s="89" t="s">
        <v>280</v>
      </c>
      <c r="B20" s="89"/>
      <c r="C20" s="4"/>
      <c r="D20" s="4"/>
      <c r="E20" s="96"/>
    </row>
    <row r="21" spans="1:5" s="10" customFormat="1" x14ac:dyDescent="0.2">
      <c r="A21" s="89" t="s">
        <v>280</v>
      </c>
      <c r="B21" s="89"/>
      <c r="C21" s="4"/>
      <c r="D21" s="4"/>
      <c r="E21" s="96"/>
    </row>
    <row r="22" spans="1:5" s="10" customFormat="1" x14ac:dyDescent="0.2">
      <c r="A22" s="89" t="s">
        <v>280</v>
      </c>
      <c r="B22" s="89"/>
      <c r="C22" s="4"/>
      <c r="D22" s="4"/>
      <c r="E22" s="96"/>
    </row>
    <row r="23" spans="1:5" s="10" customFormat="1" x14ac:dyDescent="0.2">
      <c r="A23" s="89" t="s">
        <v>280</v>
      </c>
      <c r="B23" s="89"/>
      <c r="C23" s="4"/>
      <c r="D23" s="4"/>
      <c r="E23" s="96"/>
    </row>
    <row r="24" spans="1:5" x14ac:dyDescent="0.3">
      <c r="A24" s="101"/>
      <c r="B24" s="101" t="s">
        <v>338</v>
      </c>
      <c r="C24" s="88">
        <v>7950.17</v>
      </c>
      <c r="D24" s="88">
        <f>SUM(D10:D23)</f>
        <v>0</v>
      </c>
      <c r="E24" s="98"/>
    </row>
    <row r="25" spans="1:5" x14ac:dyDescent="0.3">
      <c r="A25" s="44"/>
      <c r="B25" s="44"/>
    </row>
    <row r="26" spans="1:5" x14ac:dyDescent="0.3">
      <c r="A26" s="259" t="s">
        <v>441</v>
      </c>
      <c r="E26" s="5"/>
    </row>
    <row r="27" spans="1:5" x14ac:dyDescent="0.3">
      <c r="A27" s="2" t="s">
        <v>442</v>
      </c>
    </row>
    <row r="28" spans="1:5" x14ac:dyDescent="0.3">
      <c r="A28" s="219" t="s">
        <v>443</v>
      </c>
    </row>
    <row r="29" spans="1:5" x14ac:dyDescent="0.3">
      <c r="A29" s="219"/>
    </row>
    <row r="30" spans="1:5" x14ac:dyDescent="0.3">
      <c r="A30" s="219" t="s">
        <v>353</v>
      </c>
    </row>
    <row r="31" spans="1:5" s="22" customFormat="1" ht="12.75" x14ac:dyDescent="0.2"/>
    <row r="32" spans="1:5" x14ac:dyDescent="0.3">
      <c r="A32" s="71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71"/>
      <c r="B35" s="71" t="s">
        <v>272</v>
      </c>
      <c r="D35" s="12"/>
      <c r="E35"/>
      <c r="F35"/>
      <c r="G35"/>
      <c r="H35"/>
      <c r="I35"/>
    </row>
    <row r="36" spans="1:9" x14ac:dyDescent="0.3">
      <c r="B36" s="2" t="s">
        <v>271</v>
      </c>
      <c r="D36" s="12"/>
      <c r="E36"/>
      <c r="F36"/>
      <c r="G36"/>
      <c r="H36"/>
      <c r="I36"/>
    </row>
    <row r="37" spans="1:9" customFormat="1" ht="12.75" x14ac:dyDescent="0.2">
      <c r="A37" s="67"/>
      <c r="B37" s="67" t="s">
        <v>140</v>
      </c>
    </row>
    <row r="38" spans="1:9" s="22" customFormat="1" ht="12.75" x14ac:dyDescent="0.2"/>
  </sheetData>
  <mergeCells count="2">
    <mergeCell ref="C1:D1"/>
    <mergeCell ref="C2:D2"/>
  </mergeCells>
  <pageMargins left="0.196850393700787" right="0.196850393700787" top="0.196850393700787" bottom="0.196850393700787" header="0.15748031496063" footer="0.15748031496063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view="pageBreakPreview" zoomScale="70" zoomScaleSheetLayoutView="70" workbookViewId="0">
      <selection activeCell="H12" sqref="H12"/>
    </sheetView>
  </sheetViews>
  <sheetFormatPr defaultRowHeight="12.75" x14ac:dyDescent="0.2"/>
  <cols>
    <col min="1" max="1" width="5.42578125" style="189" customWidth="1"/>
    <col min="2" max="2" width="20.85546875" style="189" customWidth="1"/>
    <col min="3" max="3" width="26" style="189" customWidth="1"/>
    <col min="4" max="4" width="17" style="189" customWidth="1"/>
    <col min="5" max="5" width="18.140625" style="189" customWidth="1"/>
    <col min="6" max="6" width="14.7109375" style="189" customWidth="1"/>
    <col min="7" max="7" width="15.5703125" style="393" customWidth="1"/>
    <col min="8" max="8" width="14.7109375" style="393" customWidth="1"/>
    <col min="9" max="9" width="29.7109375" style="393" customWidth="1"/>
    <col min="10" max="10" width="0" style="189" hidden="1" customWidth="1"/>
    <col min="11" max="16384" width="9.140625" style="189"/>
  </cols>
  <sheetData>
    <row r="1" spans="1:10" ht="15" x14ac:dyDescent="0.3">
      <c r="A1" s="76" t="s">
        <v>414</v>
      </c>
      <c r="B1" s="76"/>
      <c r="C1" s="79"/>
      <c r="D1" s="79"/>
      <c r="E1" s="79"/>
      <c r="F1" s="79"/>
      <c r="G1" s="386"/>
      <c r="H1" s="386"/>
      <c r="I1" s="438" t="s">
        <v>110</v>
      </c>
      <c r="J1" s="438"/>
    </row>
    <row r="2" spans="1:10" ht="15" x14ac:dyDescent="0.3">
      <c r="A2" s="78" t="s">
        <v>141</v>
      </c>
      <c r="B2" s="76"/>
      <c r="C2" s="79"/>
      <c r="D2" s="79"/>
      <c r="E2" s="79"/>
      <c r="F2" s="79"/>
      <c r="G2" s="386"/>
      <c r="H2" s="386"/>
      <c r="I2" s="436" t="s">
        <v>498</v>
      </c>
      <c r="J2" s="436"/>
    </row>
    <row r="3" spans="1:10" ht="15" x14ac:dyDescent="0.3">
      <c r="A3" s="78"/>
      <c r="B3" s="78"/>
      <c r="C3" s="76"/>
      <c r="D3" s="76"/>
      <c r="E3" s="76"/>
      <c r="F3" s="76"/>
      <c r="G3" s="386"/>
      <c r="H3" s="386"/>
      <c r="I3" s="386"/>
    </row>
    <row r="4" spans="1:10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387"/>
      <c r="H4" s="387"/>
      <c r="I4" s="387"/>
    </row>
    <row r="5" spans="1:10" ht="15" x14ac:dyDescent="0.3">
      <c r="A5" s="369" t="s">
        <v>479</v>
      </c>
      <c r="B5" s="82"/>
      <c r="C5" s="82"/>
      <c r="D5" s="82"/>
      <c r="E5" s="82"/>
      <c r="F5" s="82"/>
      <c r="G5" s="388"/>
      <c r="H5" s="388"/>
      <c r="I5" s="388"/>
    </row>
    <row r="6" spans="1:10" ht="15" x14ac:dyDescent="0.3">
      <c r="B6" s="370"/>
      <c r="C6" s="371"/>
      <c r="D6" s="372"/>
      <c r="E6" s="370"/>
      <c r="F6" s="370"/>
      <c r="G6" s="387"/>
      <c r="H6" s="387"/>
      <c r="I6" s="387"/>
    </row>
    <row r="7" spans="1:10" ht="15" x14ac:dyDescent="0.2">
      <c r="A7" s="166"/>
      <c r="B7" s="166"/>
      <c r="C7" s="166"/>
      <c r="D7" s="225"/>
      <c r="E7" s="166"/>
      <c r="F7" s="166"/>
      <c r="G7" s="389"/>
      <c r="H7" s="389"/>
      <c r="I7" s="389"/>
    </row>
    <row r="8" spans="1:10" ht="45" x14ac:dyDescent="0.2">
      <c r="A8" s="92" t="s">
        <v>64</v>
      </c>
      <c r="B8" s="92" t="s">
        <v>342</v>
      </c>
      <c r="C8" s="92" t="s">
        <v>343</v>
      </c>
      <c r="D8" s="92" t="s">
        <v>228</v>
      </c>
      <c r="E8" s="92" t="s">
        <v>347</v>
      </c>
      <c r="F8" s="92" t="s">
        <v>351</v>
      </c>
      <c r="G8" s="390" t="s">
        <v>10</v>
      </c>
      <c r="H8" s="390" t="s">
        <v>9</v>
      </c>
      <c r="I8" s="390" t="s">
        <v>396</v>
      </c>
      <c r="J8" s="233" t="s">
        <v>350</v>
      </c>
    </row>
    <row r="9" spans="1:10" ht="15" x14ac:dyDescent="0.25">
      <c r="A9" s="100">
        <v>18</v>
      </c>
      <c r="B9" s="100" t="s">
        <v>490</v>
      </c>
      <c r="C9" s="384" t="s">
        <v>491</v>
      </c>
      <c r="D9" s="385" t="s">
        <v>492</v>
      </c>
      <c r="E9" s="100"/>
      <c r="F9" s="100" t="s">
        <v>350</v>
      </c>
      <c r="G9" s="391">
        <v>625</v>
      </c>
      <c r="H9" s="391">
        <v>500</v>
      </c>
      <c r="I9" s="394">
        <f t="shared" ref="I9" si="0">H9/0.8*0.2</f>
        <v>125</v>
      </c>
    </row>
    <row r="10" spans="1:10" x14ac:dyDescent="0.2">
      <c r="B10" s="422"/>
      <c r="C10" s="422"/>
      <c r="D10" s="422"/>
      <c r="E10" s="422"/>
      <c r="F10" s="422"/>
      <c r="G10" s="423"/>
      <c r="H10" s="424"/>
      <c r="I10" s="424"/>
    </row>
    <row r="11" spans="1:10" ht="15" x14ac:dyDescent="0.3">
      <c r="A11" s="232" t="s">
        <v>495</v>
      </c>
      <c r="B11" s="232"/>
      <c r="C11" s="231"/>
      <c r="D11" s="231"/>
      <c r="E11" s="231"/>
      <c r="F11" s="231"/>
      <c r="G11" s="231"/>
      <c r="H11" s="188"/>
      <c r="I11" s="424"/>
    </row>
    <row r="12" spans="1:10" ht="15" x14ac:dyDescent="0.3">
      <c r="A12" s="232"/>
      <c r="B12" s="232"/>
      <c r="C12" s="231"/>
      <c r="D12" s="231"/>
      <c r="E12" s="231"/>
      <c r="F12" s="231"/>
      <c r="G12" s="231"/>
      <c r="H12" s="188"/>
      <c r="I12" s="424"/>
    </row>
    <row r="13" spans="1:10" ht="15" x14ac:dyDescent="0.3">
      <c r="A13" s="194" t="s">
        <v>107</v>
      </c>
      <c r="B13" s="194"/>
      <c r="C13" s="188"/>
      <c r="D13" s="188"/>
      <c r="E13" s="188"/>
      <c r="F13" s="188"/>
      <c r="G13" s="188"/>
      <c r="H13" s="188"/>
      <c r="I13" s="424"/>
    </row>
    <row r="14" spans="1:10" ht="15" x14ac:dyDescent="0.3">
      <c r="A14" s="188"/>
      <c r="B14" s="188"/>
      <c r="C14" s="188"/>
      <c r="D14" s="188"/>
      <c r="E14" s="188"/>
      <c r="F14" s="188"/>
      <c r="G14" s="188"/>
      <c r="H14" s="188"/>
      <c r="I14" s="424"/>
    </row>
    <row r="15" spans="1:10" ht="15" x14ac:dyDescent="0.3">
      <c r="A15" s="188"/>
      <c r="B15" s="188"/>
      <c r="C15" s="188"/>
      <c r="D15" s="188"/>
      <c r="E15" s="192"/>
      <c r="F15" s="192"/>
      <c r="G15" s="192"/>
      <c r="H15" s="188"/>
      <c r="I15" s="424"/>
    </row>
    <row r="16" spans="1:10" ht="15" x14ac:dyDescent="0.3">
      <c r="A16" s="194"/>
      <c r="B16" s="194"/>
      <c r="C16" s="194" t="s">
        <v>496</v>
      </c>
      <c r="D16" s="194"/>
      <c r="E16" s="194"/>
      <c r="F16" s="194"/>
      <c r="G16" s="194"/>
      <c r="H16" s="188"/>
      <c r="I16" s="424"/>
    </row>
    <row r="17" spans="1:9" ht="15" x14ac:dyDescent="0.3">
      <c r="A17" s="188"/>
      <c r="B17" s="188"/>
      <c r="C17" s="188" t="s">
        <v>497</v>
      </c>
      <c r="D17" s="188"/>
      <c r="E17" s="188"/>
      <c r="F17" s="188"/>
      <c r="G17" s="188"/>
      <c r="H17" s="188"/>
      <c r="I17" s="424"/>
    </row>
    <row r="18" spans="1:9" x14ac:dyDescent="0.2">
      <c r="A18" s="196"/>
      <c r="B18" s="196"/>
      <c r="C18" s="196" t="s">
        <v>140</v>
      </c>
      <c r="D18" s="196"/>
      <c r="E18" s="196"/>
      <c r="F18" s="196"/>
      <c r="G18" s="196"/>
      <c r="H18" s="189"/>
      <c r="I18" s="424"/>
    </row>
  </sheetData>
  <mergeCells count="2">
    <mergeCell ref="I1:J1"/>
    <mergeCell ref="I2:J2"/>
  </mergeCells>
  <dataValidations count="1">
    <dataValidation type="list" allowBlank="1" showInputMessage="1" showErrorMessage="1" sqref="F9">
      <formula1>$J$8:$J$8</formula1>
    </dataValidation>
  </dataValidations>
  <printOptions gridLines="1"/>
  <pageMargins left="0.25" right="0.25" top="0.75" bottom="0.75" header="0.3" footer="0.3"/>
  <pageSetup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view="pageBreakPreview" zoomScale="70" zoomScaleSheetLayoutView="70" workbookViewId="0">
      <selection activeCell="G13" sqref="G13"/>
    </sheetView>
  </sheetViews>
  <sheetFormatPr defaultRowHeight="12.75" x14ac:dyDescent="0.2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 x14ac:dyDescent="0.3">
      <c r="A1" s="76" t="s">
        <v>368</v>
      </c>
      <c r="B1" s="79"/>
      <c r="C1" s="79"/>
      <c r="D1" s="79"/>
      <c r="E1" s="79"/>
      <c r="F1" s="79"/>
      <c r="G1" s="438" t="s">
        <v>110</v>
      </c>
      <c r="H1" s="438"/>
    </row>
    <row r="2" spans="1:8" ht="15" x14ac:dyDescent="0.3">
      <c r="A2" s="78" t="s">
        <v>141</v>
      </c>
      <c r="B2" s="79"/>
      <c r="C2" s="79"/>
      <c r="D2" s="79"/>
      <c r="E2" s="79"/>
      <c r="F2" s="79"/>
      <c r="G2" s="436" t="s">
        <v>498</v>
      </c>
      <c r="H2" s="436"/>
    </row>
    <row r="3" spans="1:8" ht="15" x14ac:dyDescent="0.3">
      <c r="A3" s="78"/>
      <c r="B3" s="78"/>
      <c r="C3" s="78"/>
      <c r="D3" s="78"/>
      <c r="E3" s="78"/>
      <c r="F3" s="78"/>
      <c r="G3" s="167"/>
      <c r="H3" s="167"/>
    </row>
    <row r="4" spans="1:8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</row>
    <row r="5" spans="1:8" ht="15" x14ac:dyDescent="0.3">
      <c r="A5" s="82"/>
      <c r="B5" s="82"/>
      <c r="C5" s="82"/>
      <c r="D5" s="82"/>
      <c r="E5" s="82"/>
      <c r="F5" s="82"/>
      <c r="G5" s="83"/>
      <c r="H5" s="83"/>
    </row>
    <row r="6" spans="1:8" ht="15" x14ac:dyDescent="0.3">
      <c r="A6" s="369" t="s">
        <v>479</v>
      </c>
      <c r="B6" s="370"/>
      <c r="C6" s="371"/>
      <c r="D6" s="372"/>
      <c r="E6" s="370"/>
      <c r="F6" s="79"/>
      <c r="G6" s="78"/>
      <c r="H6" s="78"/>
    </row>
    <row r="7" spans="1:8" ht="15" x14ac:dyDescent="0.2">
      <c r="A7" s="166"/>
      <c r="B7" s="166"/>
      <c r="C7" s="272"/>
      <c r="D7" s="166"/>
      <c r="E7" s="166"/>
      <c r="F7" s="166"/>
      <c r="G7" s="80"/>
      <c r="H7" s="80"/>
    </row>
    <row r="8" spans="1:8" ht="45" x14ac:dyDescent="0.2">
      <c r="A8" s="92" t="s">
        <v>342</v>
      </c>
      <c r="B8" s="92" t="s">
        <v>343</v>
      </c>
      <c r="C8" s="92" t="s">
        <v>228</v>
      </c>
      <c r="D8" s="92" t="s">
        <v>346</v>
      </c>
      <c r="E8" s="92" t="s">
        <v>345</v>
      </c>
      <c r="F8" s="92" t="s">
        <v>392</v>
      </c>
      <c r="G8" s="81" t="s">
        <v>10</v>
      </c>
      <c r="H8" s="81" t="s">
        <v>9</v>
      </c>
    </row>
    <row r="9" spans="1:8" ht="15" x14ac:dyDescent="0.2">
      <c r="A9" s="89"/>
      <c r="B9" s="89"/>
      <c r="C9" s="89"/>
      <c r="D9" s="89"/>
      <c r="E9" s="89"/>
      <c r="F9" s="89"/>
      <c r="G9" s="4"/>
      <c r="H9" s="4"/>
    </row>
    <row r="10" spans="1:8" ht="15" x14ac:dyDescent="0.3">
      <c r="A10" s="101"/>
      <c r="B10" s="101"/>
      <c r="C10" s="101"/>
      <c r="D10" s="101"/>
      <c r="E10" s="101"/>
      <c r="F10" s="101" t="s">
        <v>341</v>
      </c>
      <c r="G10" s="88">
        <v>0</v>
      </c>
      <c r="H10" s="88">
        <v>0</v>
      </c>
    </row>
    <row r="11" spans="1:8" ht="15" x14ac:dyDescent="0.3">
      <c r="A11" s="231"/>
      <c r="B11" s="231"/>
      <c r="C11" s="231"/>
      <c r="D11" s="231"/>
      <c r="E11" s="231"/>
      <c r="F11" s="231"/>
      <c r="G11" s="188"/>
      <c r="H11" s="188"/>
    </row>
    <row r="12" spans="1:8" ht="15" x14ac:dyDescent="0.3">
      <c r="A12" s="232" t="s">
        <v>352</v>
      </c>
      <c r="B12" s="231"/>
      <c r="C12" s="231"/>
      <c r="D12" s="231"/>
      <c r="E12" s="231"/>
      <c r="F12" s="231"/>
      <c r="G12" s="188"/>
      <c r="H12" s="188"/>
    </row>
    <row r="13" spans="1:8" ht="15" x14ac:dyDescent="0.3">
      <c r="A13" s="232" t="s">
        <v>355</v>
      </c>
      <c r="B13" s="231"/>
      <c r="C13" s="231"/>
      <c r="D13" s="231"/>
      <c r="E13" s="231"/>
      <c r="F13" s="231"/>
      <c r="G13" s="188"/>
      <c r="H13" s="188"/>
    </row>
    <row r="14" spans="1:8" ht="15" x14ac:dyDescent="0.3">
      <c r="A14" s="21" t="s">
        <v>489</v>
      </c>
      <c r="B14" s="188"/>
      <c r="C14" s="188"/>
      <c r="D14" s="188"/>
      <c r="E14" s="188"/>
      <c r="F14" s="188"/>
      <c r="G14" s="188"/>
      <c r="H14" s="188"/>
    </row>
    <row r="15" spans="1:8" ht="15" x14ac:dyDescent="0.3">
      <c r="A15" s="232" t="s">
        <v>493</v>
      </c>
      <c r="B15" s="188"/>
      <c r="C15" s="188"/>
      <c r="D15" s="188"/>
      <c r="E15" s="188"/>
      <c r="F15" s="188"/>
      <c r="G15" s="188"/>
      <c r="H15" s="188"/>
    </row>
    <row r="16" spans="1:8" x14ac:dyDescent="0.2">
      <c r="A16" s="229"/>
      <c r="B16" s="229"/>
      <c r="C16" s="229"/>
      <c r="D16" s="229"/>
      <c r="E16" s="229"/>
      <c r="F16" s="229"/>
      <c r="G16" s="229"/>
      <c r="H16" s="229"/>
    </row>
    <row r="17" spans="1:8" ht="15" x14ac:dyDescent="0.3">
      <c r="A17" s="194" t="s">
        <v>107</v>
      </c>
      <c r="B17" s="188"/>
      <c r="C17" s="188"/>
      <c r="D17" s="188"/>
      <c r="E17" s="188"/>
      <c r="F17" s="188"/>
      <c r="G17" s="188"/>
      <c r="H17" s="188"/>
    </row>
    <row r="18" spans="1:8" ht="15" x14ac:dyDescent="0.3">
      <c r="A18" s="188"/>
      <c r="B18" s="188"/>
      <c r="C18" s="188"/>
      <c r="D18" s="188"/>
      <c r="E18" s="188"/>
      <c r="F18" s="188"/>
      <c r="G18" s="188"/>
      <c r="H18" s="188"/>
    </row>
    <row r="19" spans="1:8" ht="15" x14ac:dyDescent="0.3">
      <c r="A19" s="188"/>
      <c r="B19" s="188"/>
      <c r="C19" s="188"/>
      <c r="D19" s="188"/>
      <c r="E19" s="188"/>
      <c r="F19" s="188"/>
      <c r="G19" s="188"/>
      <c r="H19" s="195"/>
    </row>
    <row r="20" spans="1:8" ht="15" x14ac:dyDescent="0.3">
      <c r="A20" s="194"/>
      <c r="B20" s="194" t="s">
        <v>272</v>
      </c>
      <c r="C20" s="194"/>
      <c r="D20" s="194"/>
      <c r="E20" s="194"/>
      <c r="F20" s="194"/>
      <c r="G20" s="188"/>
      <c r="H20" s="195"/>
    </row>
    <row r="21" spans="1:8" ht="15" x14ac:dyDescent="0.3">
      <c r="A21" s="188"/>
      <c r="B21" s="188" t="s">
        <v>271</v>
      </c>
      <c r="C21" s="188"/>
      <c r="D21" s="188"/>
      <c r="E21" s="188"/>
      <c r="F21" s="188"/>
      <c r="G21" s="188"/>
      <c r="H21" s="195"/>
    </row>
    <row r="22" spans="1:8" x14ac:dyDescent="0.2">
      <c r="A22" s="196"/>
      <c r="B22" s="196" t="s">
        <v>140</v>
      </c>
      <c r="C22" s="196"/>
      <c r="D22" s="196"/>
      <c r="E22" s="196"/>
      <c r="F22" s="196"/>
      <c r="G22" s="189"/>
      <c r="H22" s="189"/>
    </row>
  </sheetData>
  <mergeCells count="2">
    <mergeCell ref="G1:H1"/>
    <mergeCell ref="G2:H2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70" zoomScaleSheetLayoutView="70" workbookViewId="0">
      <selection activeCell="G2" sqref="G2:H2"/>
    </sheetView>
  </sheetViews>
  <sheetFormatPr defaultRowHeight="12.75" x14ac:dyDescent="0.2"/>
  <cols>
    <col min="1" max="1" width="5.42578125" style="189" customWidth="1"/>
    <col min="2" max="2" width="13.140625" style="189" customWidth="1"/>
    <col min="3" max="3" width="15.140625" style="189" customWidth="1"/>
    <col min="4" max="4" width="18" style="189" customWidth="1"/>
    <col min="5" max="5" width="20.5703125" style="189" customWidth="1"/>
    <col min="6" max="6" width="21.28515625" style="189" customWidth="1"/>
    <col min="7" max="7" width="15.140625" style="189" customWidth="1"/>
    <col min="8" max="8" width="15.5703125" style="189" customWidth="1"/>
    <col min="9" max="9" width="13.42578125" style="189" customWidth="1"/>
    <col min="10" max="10" width="0" style="189" hidden="1" customWidth="1"/>
    <col min="11" max="16384" width="9.140625" style="189"/>
  </cols>
  <sheetData>
    <row r="1" spans="1:10" ht="15" x14ac:dyDescent="0.3">
      <c r="A1" s="76" t="s">
        <v>467</v>
      </c>
      <c r="B1" s="76"/>
      <c r="C1" s="79"/>
      <c r="D1" s="79"/>
      <c r="E1" s="79"/>
      <c r="F1" s="79"/>
      <c r="G1" s="438" t="s">
        <v>110</v>
      </c>
      <c r="H1" s="438"/>
    </row>
    <row r="2" spans="1:10" ht="15" x14ac:dyDescent="0.3">
      <c r="A2" s="78" t="s">
        <v>141</v>
      </c>
      <c r="B2" s="76"/>
      <c r="C2" s="79"/>
      <c r="D2" s="79"/>
      <c r="E2" s="79"/>
      <c r="F2" s="79"/>
      <c r="G2" s="436" t="s">
        <v>498</v>
      </c>
      <c r="H2" s="436"/>
    </row>
    <row r="3" spans="1:10" ht="15" x14ac:dyDescent="0.3">
      <c r="A3" s="78"/>
      <c r="B3" s="78"/>
      <c r="C3" s="78"/>
      <c r="D3" s="78"/>
      <c r="E3" s="78"/>
      <c r="F3" s="78"/>
      <c r="G3" s="223"/>
      <c r="H3" s="223"/>
    </row>
    <row r="4" spans="1:10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</row>
    <row r="5" spans="1:10" ht="15" x14ac:dyDescent="0.3">
      <c r="A5" s="82"/>
      <c r="B5" s="82"/>
      <c r="C5" s="82"/>
      <c r="D5" s="82"/>
      <c r="E5" s="82"/>
      <c r="F5" s="82"/>
      <c r="G5" s="83"/>
      <c r="H5" s="83"/>
    </row>
    <row r="6" spans="1:10" ht="15" x14ac:dyDescent="0.3">
      <c r="A6" s="369" t="s">
        <v>479</v>
      </c>
      <c r="B6" s="370"/>
      <c r="C6" s="371"/>
      <c r="D6" s="372"/>
      <c r="E6" s="370"/>
      <c r="F6" s="79"/>
      <c r="G6" s="78"/>
      <c r="H6" s="78"/>
    </row>
    <row r="7" spans="1:10" ht="15" x14ac:dyDescent="0.2">
      <c r="A7" s="222"/>
      <c r="B7" s="222"/>
      <c r="C7" s="222"/>
      <c r="D7" s="225"/>
      <c r="E7" s="222"/>
      <c r="F7" s="222"/>
      <c r="G7" s="80"/>
      <c r="H7" s="80"/>
    </row>
    <row r="8" spans="1:10" ht="30" x14ac:dyDescent="0.2">
      <c r="A8" s="92" t="s">
        <v>64</v>
      </c>
      <c r="B8" s="92" t="s">
        <v>342</v>
      </c>
      <c r="C8" s="92" t="s">
        <v>343</v>
      </c>
      <c r="D8" s="92" t="s">
        <v>228</v>
      </c>
      <c r="E8" s="92" t="s">
        <v>351</v>
      </c>
      <c r="F8" s="92" t="s">
        <v>344</v>
      </c>
      <c r="G8" s="81" t="s">
        <v>10</v>
      </c>
      <c r="H8" s="81" t="s">
        <v>9</v>
      </c>
      <c r="J8" s="233" t="s">
        <v>350</v>
      </c>
    </row>
    <row r="9" spans="1:10" ht="15" x14ac:dyDescent="0.2">
      <c r="A9" s="100"/>
      <c r="B9" s="100"/>
      <c r="C9" s="100"/>
      <c r="D9" s="100"/>
      <c r="E9" s="100"/>
      <c r="F9" s="100"/>
      <c r="G9" s="4"/>
      <c r="H9" s="4"/>
      <c r="J9" s="233" t="s">
        <v>0</v>
      </c>
    </row>
    <row r="10" spans="1:10" ht="15" x14ac:dyDescent="0.2">
      <c r="A10" s="100"/>
      <c r="B10" s="100"/>
      <c r="C10" s="100"/>
      <c r="D10" s="100"/>
      <c r="E10" s="100"/>
      <c r="F10" s="100"/>
      <c r="G10" s="4"/>
      <c r="H10" s="4"/>
    </row>
    <row r="11" spans="1:10" ht="15" x14ac:dyDescent="0.2">
      <c r="A11" s="89"/>
      <c r="B11" s="89"/>
      <c r="C11" s="89"/>
      <c r="D11" s="89"/>
      <c r="E11" s="89"/>
      <c r="F11" s="89"/>
      <c r="G11" s="4"/>
      <c r="H11" s="4"/>
    </row>
    <row r="12" spans="1:10" ht="15" x14ac:dyDescent="0.2">
      <c r="A12" s="89"/>
      <c r="B12" s="89"/>
      <c r="C12" s="89"/>
      <c r="D12" s="89"/>
      <c r="E12" s="89"/>
      <c r="F12" s="89"/>
      <c r="G12" s="4"/>
      <c r="H12" s="4"/>
    </row>
    <row r="13" spans="1:10" ht="15" x14ac:dyDescent="0.2">
      <c r="A13" s="89"/>
      <c r="B13" s="89"/>
      <c r="C13" s="89"/>
      <c r="D13" s="89"/>
      <c r="E13" s="89"/>
      <c r="F13" s="89"/>
      <c r="G13" s="4"/>
      <c r="H13" s="4"/>
    </row>
    <row r="14" spans="1:10" ht="15" x14ac:dyDescent="0.2">
      <c r="A14" s="89"/>
      <c r="B14" s="89"/>
      <c r="C14" s="89"/>
      <c r="D14" s="89"/>
      <c r="E14" s="89"/>
      <c r="F14" s="89"/>
      <c r="G14" s="4"/>
      <c r="H14" s="4"/>
    </row>
    <row r="15" spans="1:10" ht="15" x14ac:dyDescent="0.2">
      <c r="A15" s="89"/>
      <c r="B15" s="89"/>
      <c r="C15" s="89"/>
      <c r="D15" s="89"/>
      <c r="E15" s="89"/>
      <c r="F15" s="89"/>
      <c r="G15" s="4"/>
      <c r="H15" s="4"/>
    </row>
    <row r="16" spans="1:10" ht="15" x14ac:dyDescent="0.2">
      <c r="A16" s="89"/>
      <c r="B16" s="89"/>
      <c r="C16" s="89"/>
      <c r="D16" s="89"/>
      <c r="E16" s="89"/>
      <c r="F16" s="89"/>
      <c r="G16" s="4"/>
      <c r="H16" s="4"/>
    </row>
    <row r="17" spans="1:8" ht="15" x14ac:dyDescent="0.2">
      <c r="A17" s="89"/>
      <c r="B17" s="89"/>
      <c r="C17" s="89"/>
      <c r="D17" s="89"/>
      <c r="E17" s="89"/>
      <c r="F17" s="89"/>
      <c r="G17" s="4"/>
      <c r="H17" s="4"/>
    </row>
    <row r="18" spans="1:8" ht="15" x14ac:dyDescent="0.2">
      <c r="A18" s="89"/>
      <c r="B18" s="89"/>
      <c r="C18" s="89"/>
      <c r="D18" s="89"/>
      <c r="E18" s="89"/>
      <c r="F18" s="89"/>
      <c r="G18" s="4"/>
      <c r="H18" s="4"/>
    </row>
    <row r="19" spans="1:8" ht="15" x14ac:dyDescent="0.2">
      <c r="A19" s="89"/>
      <c r="B19" s="89"/>
      <c r="C19" s="89"/>
      <c r="D19" s="89"/>
      <c r="E19" s="89"/>
      <c r="F19" s="89"/>
      <c r="G19" s="4"/>
      <c r="H19" s="4"/>
    </row>
    <row r="20" spans="1:8" ht="15" x14ac:dyDescent="0.2">
      <c r="A20" s="89"/>
      <c r="B20" s="89"/>
      <c r="C20" s="89"/>
      <c r="D20" s="89"/>
      <c r="E20" s="89"/>
      <c r="F20" s="89"/>
      <c r="G20" s="4"/>
      <c r="H20" s="4"/>
    </row>
    <row r="21" spans="1:8" ht="15" x14ac:dyDescent="0.2">
      <c r="A21" s="89"/>
      <c r="B21" s="89"/>
      <c r="C21" s="89"/>
      <c r="D21" s="89"/>
      <c r="E21" s="89"/>
      <c r="F21" s="89"/>
      <c r="G21" s="4"/>
      <c r="H21" s="4"/>
    </row>
    <row r="22" spans="1:8" ht="15" x14ac:dyDescent="0.2">
      <c r="A22" s="89"/>
      <c r="B22" s="89"/>
      <c r="C22" s="89"/>
      <c r="D22" s="89"/>
      <c r="E22" s="89"/>
      <c r="F22" s="89"/>
      <c r="G22" s="4"/>
      <c r="H22" s="4"/>
    </row>
    <row r="23" spans="1:8" ht="15" x14ac:dyDescent="0.2">
      <c r="A23" s="89"/>
      <c r="B23" s="89"/>
      <c r="C23" s="89"/>
      <c r="D23" s="89"/>
      <c r="E23" s="89"/>
      <c r="F23" s="89"/>
      <c r="G23" s="4"/>
      <c r="H23" s="4"/>
    </row>
    <row r="24" spans="1:8" ht="15" x14ac:dyDescent="0.2">
      <c r="A24" s="89"/>
      <c r="B24" s="89"/>
      <c r="C24" s="89"/>
      <c r="D24" s="89"/>
      <c r="E24" s="89"/>
      <c r="F24" s="89"/>
      <c r="G24" s="4"/>
      <c r="H24" s="4"/>
    </row>
    <row r="25" spans="1:8" ht="15" x14ac:dyDescent="0.2">
      <c r="A25" s="89"/>
      <c r="B25" s="89"/>
      <c r="C25" s="89"/>
      <c r="D25" s="89"/>
      <c r="E25" s="89"/>
      <c r="F25" s="89"/>
      <c r="G25" s="4"/>
      <c r="H25" s="4"/>
    </row>
    <row r="26" spans="1:8" ht="15" x14ac:dyDescent="0.2">
      <c r="A26" s="89"/>
      <c r="B26" s="89"/>
      <c r="C26" s="89"/>
      <c r="D26" s="89"/>
      <c r="E26" s="89"/>
      <c r="F26" s="89"/>
      <c r="G26" s="4"/>
      <c r="H26" s="4"/>
    </row>
    <row r="27" spans="1:8" ht="15" x14ac:dyDescent="0.2">
      <c r="A27" s="89"/>
      <c r="B27" s="89"/>
      <c r="C27" s="89"/>
      <c r="D27" s="89"/>
      <c r="E27" s="89"/>
      <c r="F27" s="89"/>
      <c r="G27" s="4"/>
      <c r="H27" s="4"/>
    </row>
    <row r="28" spans="1:8" ht="15" x14ac:dyDescent="0.2">
      <c r="A28" s="89"/>
      <c r="B28" s="89"/>
      <c r="C28" s="89"/>
      <c r="D28" s="89"/>
      <c r="E28" s="89"/>
      <c r="F28" s="89"/>
      <c r="G28" s="4"/>
      <c r="H28" s="4"/>
    </row>
    <row r="29" spans="1:8" ht="15" x14ac:dyDescent="0.2">
      <c r="A29" s="89"/>
      <c r="B29" s="89"/>
      <c r="C29" s="89"/>
      <c r="D29" s="89"/>
      <c r="E29" s="89"/>
      <c r="F29" s="89"/>
      <c r="G29" s="4"/>
      <c r="H29" s="4"/>
    </row>
    <row r="30" spans="1:8" ht="15" x14ac:dyDescent="0.2">
      <c r="A30" s="89"/>
      <c r="B30" s="89"/>
      <c r="C30" s="89"/>
      <c r="D30" s="89"/>
      <c r="E30" s="89"/>
      <c r="F30" s="89"/>
      <c r="G30" s="4"/>
      <c r="H30" s="4"/>
    </row>
    <row r="31" spans="1:8" ht="15" x14ac:dyDescent="0.2">
      <c r="A31" s="89"/>
      <c r="B31" s="89"/>
      <c r="C31" s="89"/>
      <c r="D31" s="89"/>
      <c r="E31" s="89"/>
      <c r="F31" s="89"/>
      <c r="G31" s="4"/>
      <c r="H31" s="4"/>
    </row>
    <row r="32" spans="1:8" ht="15" x14ac:dyDescent="0.2">
      <c r="A32" s="89"/>
      <c r="B32" s="89"/>
      <c r="C32" s="89"/>
      <c r="D32" s="89"/>
      <c r="E32" s="89"/>
      <c r="F32" s="89"/>
      <c r="G32" s="4"/>
      <c r="H32" s="4"/>
    </row>
    <row r="33" spans="1:9" ht="15" x14ac:dyDescent="0.2">
      <c r="A33" s="89"/>
      <c r="B33" s="89"/>
      <c r="C33" s="89"/>
      <c r="D33" s="89"/>
      <c r="E33" s="89"/>
      <c r="F33" s="89"/>
      <c r="G33" s="4"/>
      <c r="H33" s="4"/>
    </row>
    <row r="34" spans="1:9" ht="15" x14ac:dyDescent="0.3">
      <c r="A34" s="89"/>
      <c r="B34" s="101"/>
      <c r="C34" s="101"/>
      <c r="D34" s="101"/>
      <c r="E34" s="101"/>
      <c r="F34" s="101" t="s">
        <v>349</v>
      </c>
      <c r="G34" s="88">
        <f>SUM(G9:G33)</f>
        <v>0</v>
      </c>
      <c r="H34" s="88">
        <f>SUM(H9:H33)</f>
        <v>0</v>
      </c>
    </row>
    <row r="35" spans="1:9" ht="15" x14ac:dyDescent="0.3">
      <c r="A35" s="231"/>
      <c r="B35" s="231"/>
      <c r="C35" s="231"/>
      <c r="D35" s="231"/>
      <c r="E35" s="231"/>
      <c r="F35" s="231"/>
      <c r="G35" s="231"/>
      <c r="H35" s="188"/>
      <c r="I35" s="188"/>
    </row>
    <row r="36" spans="1:9" ht="15" x14ac:dyDescent="0.3">
      <c r="A36" s="232" t="s">
        <v>401</v>
      </c>
      <c r="B36" s="232"/>
      <c r="C36" s="231"/>
      <c r="D36" s="231"/>
      <c r="E36" s="231"/>
      <c r="F36" s="231"/>
      <c r="G36" s="231"/>
      <c r="H36" s="188"/>
      <c r="I36" s="188"/>
    </row>
    <row r="37" spans="1:9" ht="15" x14ac:dyDescent="0.3">
      <c r="A37" s="232" t="s">
        <v>348</v>
      </c>
      <c r="B37" s="232"/>
      <c r="C37" s="231"/>
      <c r="D37" s="231"/>
      <c r="E37" s="231"/>
      <c r="F37" s="231"/>
      <c r="G37" s="231"/>
      <c r="H37" s="188"/>
      <c r="I37" s="188"/>
    </row>
    <row r="38" spans="1:9" ht="15" x14ac:dyDescent="0.3">
      <c r="A38" s="232"/>
      <c r="B38" s="232"/>
      <c r="C38" s="188"/>
      <c r="D38" s="188"/>
      <c r="E38" s="188"/>
      <c r="F38" s="188"/>
      <c r="G38" s="188"/>
      <c r="H38" s="188"/>
      <c r="I38" s="188"/>
    </row>
    <row r="39" spans="1:9" ht="15" x14ac:dyDescent="0.3">
      <c r="A39" s="232"/>
      <c r="B39" s="232"/>
      <c r="C39" s="188"/>
      <c r="D39" s="188"/>
      <c r="E39" s="188"/>
      <c r="F39" s="188"/>
      <c r="G39" s="188"/>
      <c r="H39" s="188"/>
      <c r="I39" s="188"/>
    </row>
    <row r="40" spans="1:9" x14ac:dyDescent="0.2">
      <c r="A40" s="229"/>
      <c r="B40" s="229"/>
      <c r="C40" s="229"/>
      <c r="D40" s="229"/>
      <c r="E40" s="229"/>
      <c r="F40" s="229"/>
      <c r="G40" s="229"/>
      <c r="H40" s="229"/>
      <c r="I40" s="229"/>
    </row>
    <row r="41" spans="1:9" ht="15" x14ac:dyDescent="0.3">
      <c r="A41" s="194" t="s">
        <v>107</v>
      </c>
      <c r="B41" s="194"/>
      <c r="C41" s="188"/>
      <c r="D41" s="188"/>
      <c r="E41" s="188"/>
      <c r="F41" s="188"/>
      <c r="G41" s="188"/>
      <c r="H41" s="188"/>
      <c r="I41" s="188"/>
    </row>
    <row r="42" spans="1:9" ht="15" x14ac:dyDescent="0.3">
      <c r="A42" s="188"/>
      <c r="B42" s="188"/>
      <c r="C42" s="188"/>
      <c r="D42" s="188"/>
      <c r="E42" s="188"/>
      <c r="F42" s="188"/>
      <c r="G42" s="188"/>
      <c r="H42" s="188"/>
      <c r="I42" s="188"/>
    </row>
    <row r="43" spans="1:9" ht="15" x14ac:dyDescent="0.3">
      <c r="A43" s="188"/>
      <c r="B43" s="188"/>
      <c r="C43" s="188"/>
      <c r="D43" s="188"/>
      <c r="E43" s="188"/>
      <c r="F43" s="188"/>
      <c r="G43" s="188"/>
      <c r="H43" s="188"/>
      <c r="I43" s="195"/>
    </row>
    <row r="44" spans="1:9" ht="15" x14ac:dyDescent="0.3">
      <c r="A44" s="194"/>
      <c r="B44" s="194"/>
      <c r="C44" s="194" t="s">
        <v>434</v>
      </c>
      <c r="D44" s="194"/>
      <c r="E44" s="231"/>
      <c r="F44" s="194"/>
      <c r="G44" s="194"/>
      <c r="H44" s="188"/>
      <c r="I44" s="195"/>
    </row>
    <row r="45" spans="1:9" ht="15" x14ac:dyDescent="0.3">
      <c r="A45" s="188"/>
      <c r="B45" s="188"/>
      <c r="C45" s="188" t="s">
        <v>271</v>
      </c>
      <c r="D45" s="188"/>
      <c r="E45" s="188"/>
      <c r="F45" s="188"/>
      <c r="G45" s="188"/>
      <c r="H45" s="188"/>
      <c r="I45" s="195"/>
    </row>
    <row r="46" spans="1:9" x14ac:dyDescent="0.2">
      <c r="A46" s="196"/>
      <c r="B46" s="196"/>
      <c r="C46" s="196" t="s">
        <v>140</v>
      </c>
      <c r="D46" s="196"/>
      <c r="E46" s="196"/>
      <c r="F46" s="196"/>
      <c r="G46" s="196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91"/>
  <sheetViews>
    <sheetView showGridLines="0" view="pageBreakPreview" zoomScale="70" zoomScaleSheetLayoutView="70" workbookViewId="0">
      <selection activeCell="A82" sqref="A82:XFD86"/>
    </sheetView>
  </sheetViews>
  <sheetFormatPr defaultRowHeight="15" x14ac:dyDescent="0.3"/>
  <cols>
    <col min="1" max="1" width="14.28515625" style="21" customWidth="1"/>
    <col min="2" max="2" width="71.710937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6" t="s">
        <v>304</v>
      </c>
      <c r="B1" s="116"/>
      <c r="C1" s="438" t="s">
        <v>110</v>
      </c>
      <c r="D1" s="438"/>
      <c r="E1" s="153"/>
    </row>
    <row r="2" spans="1:12" x14ac:dyDescent="0.3">
      <c r="A2" s="78" t="s">
        <v>141</v>
      </c>
      <c r="B2" s="116"/>
      <c r="C2" s="436" t="s">
        <v>498</v>
      </c>
      <c r="D2" s="437"/>
      <c r="E2" s="153"/>
    </row>
    <row r="3" spans="1:12" x14ac:dyDescent="0.3">
      <c r="A3" s="78"/>
      <c r="B3" s="116"/>
      <c r="C3" s="77"/>
      <c r="D3" s="77"/>
      <c r="E3" s="153"/>
    </row>
    <row r="4" spans="1:12" s="2" customFormat="1" x14ac:dyDescent="0.3">
      <c r="A4" s="79" t="str">
        <f>'ფორმა N2'!A4</f>
        <v>ანგარიშვალდებული პირის დასახელება:</v>
      </c>
      <c r="B4" s="79"/>
      <c r="C4" s="78"/>
      <c r="D4" s="78"/>
      <c r="E4" s="110"/>
      <c r="L4" s="21"/>
    </row>
    <row r="5" spans="1:12" s="2" customFormat="1" x14ac:dyDescent="0.3">
      <c r="A5" s="369" t="s">
        <v>479</v>
      </c>
      <c r="B5" s="370"/>
      <c r="C5" s="371"/>
      <c r="D5" s="372"/>
      <c r="E5" s="370"/>
    </row>
    <row r="6" spans="1:12" s="2" customFormat="1" x14ac:dyDescent="0.3">
      <c r="A6" s="79"/>
      <c r="B6" s="79"/>
      <c r="C6" s="78"/>
      <c r="D6" s="78"/>
      <c r="E6" s="110"/>
    </row>
    <row r="7" spans="1:12" s="6" customFormat="1" x14ac:dyDescent="0.3">
      <c r="A7" s="102"/>
      <c r="B7" s="102"/>
      <c r="C7" s="80"/>
      <c r="D7" s="80"/>
      <c r="E7" s="154"/>
    </row>
    <row r="8" spans="1:12" s="6" customFormat="1" ht="30" x14ac:dyDescent="0.3">
      <c r="A8" s="108" t="s">
        <v>64</v>
      </c>
      <c r="B8" s="81" t="s">
        <v>11</v>
      </c>
      <c r="C8" s="81" t="s">
        <v>10</v>
      </c>
      <c r="D8" s="81" t="s">
        <v>9</v>
      </c>
      <c r="E8" s="154"/>
    </row>
    <row r="9" spans="1:12" s="9" customFormat="1" ht="18" x14ac:dyDescent="0.2">
      <c r="A9" s="13">
        <v>1</v>
      </c>
      <c r="B9" s="13" t="s">
        <v>57</v>
      </c>
      <c r="C9" s="84">
        <v>0</v>
      </c>
      <c r="D9" s="84">
        <v>0</v>
      </c>
      <c r="E9" s="155"/>
    </row>
    <row r="10" spans="1:12" s="9" customFormat="1" ht="18" x14ac:dyDescent="0.2">
      <c r="A10" s="14">
        <v>1.1000000000000001</v>
      </c>
      <c r="B10" s="14" t="s">
        <v>58</v>
      </c>
      <c r="C10" s="86">
        <v>0</v>
      </c>
      <c r="D10" s="86">
        <v>0</v>
      </c>
      <c r="E10" s="155"/>
    </row>
    <row r="11" spans="1:12" s="9" customFormat="1" ht="16.5" customHeight="1" x14ac:dyDescent="0.2">
      <c r="A11" s="16" t="s">
        <v>30</v>
      </c>
      <c r="B11" s="16" t="s">
        <v>59</v>
      </c>
      <c r="C11" s="33">
        <v>0</v>
      </c>
      <c r="D11" s="34">
        <v>0</v>
      </c>
      <c r="E11" s="155"/>
    </row>
    <row r="12" spans="1:12" ht="16.5" customHeight="1" x14ac:dyDescent="0.3">
      <c r="A12" s="16" t="s">
        <v>31</v>
      </c>
      <c r="B12" s="16" t="s">
        <v>0</v>
      </c>
      <c r="C12" s="33">
        <v>0</v>
      </c>
      <c r="D12" s="34">
        <v>0</v>
      </c>
      <c r="E12" s="153"/>
    </row>
    <row r="13" spans="1:12" x14ac:dyDescent="0.3">
      <c r="A13" s="14">
        <v>1.2</v>
      </c>
      <c r="B13" s="14" t="s">
        <v>60</v>
      </c>
      <c r="C13" s="86">
        <v>0</v>
      </c>
      <c r="D13" s="86">
        <v>0</v>
      </c>
      <c r="E13" s="153"/>
    </row>
    <row r="14" spans="1:12" x14ac:dyDescent="0.3">
      <c r="A14" s="16" t="s">
        <v>32</v>
      </c>
      <c r="B14" s="16" t="s">
        <v>1</v>
      </c>
      <c r="C14" s="85">
        <v>0</v>
      </c>
      <c r="D14" s="85">
        <v>0</v>
      </c>
      <c r="E14" s="153"/>
    </row>
    <row r="15" spans="1:12" ht="17.25" customHeight="1" x14ac:dyDescent="0.3">
      <c r="A15" s="17" t="s">
        <v>98</v>
      </c>
      <c r="B15" s="17" t="s">
        <v>61</v>
      </c>
      <c r="C15" s="35">
        <v>0</v>
      </c>
      <c r="D15" s="36">
        <v>0</v>
      </c>
      <c r="E15" s="153"/>
    </row>
    <row r="16" spans="1:12" ht="17.25" customHeight="1" x14ac:dyDescent="0.3">
      <c r="A16" s="17" t="s">
        <v>99</v>
      </c>
      <c r="B16" s="17" t="s">
        <v>62</v>
      </c>
      <c r="C16" s="35"/>
      <c r="D16" s="36"/>
      <c r="E16" s="153"/>
    </row>
    <row r="17" spans="1:5" x14ac:dyDescent="0.3">
      <c r="A17" s="16" t="s">
        <v>33</v>
      </c>
      <c r="B17" s="16" t="s">
        <v>2</v>
      </c>
      <c r="C17" s="85">
        <v>0</v>
      </c>
      <c r="D17" s="85">
        <v>0</v>
      </c>
      <c r="E17" s="153"/>
    </row>
    <row r="18" spans="1:5" ht="30" x14ac:dyDescent="0.3">
      <c r="A18" s="17" t="s">
        <v>12</v>
      </c>
      <c r="B18" s="17" t="s">
        <v>251</v>
      </c>
      <c r="C18" s="37">
        <v>0</v>
      </c>
      <c r="D18" s="38">
        <v>0</v>
      </c>
      <c r="E18" s="153"/>
    </row>
    <row r="19" spans="1:5" x14ac:dyDescent="0.3">
      <c r="A19" s="17" t="s">
        <v>13</v>
      </c>
      <c r="B19" s="17" t="s">
        <v>14</v>
      </c>
      <c r="C19" s="37"/>
      <c r="D19" s="39"/>
      <c r="E19" s="153"/>
    </row>
    <row r="20" spans="1:5" ht="30" x14ac:dyDescent="0.3">
      <c r="A20" s="17" t="s">
        <v>283</v>
      </c>
      <c r="B20" s="17" t="s">
        <v>22</v>
      </c>
      <c r="C20" s="37"/>
      <c r="D20" s="40"/>
      <c r="E20" s="153"/>
    </row>
    <row r="21" spans="1:5" x14ac:dyDescent="0.3">
      <c r="A21" s="17" t="s">
        <v>284</v>
      </c>
      <c r="B21" s="17" t="s">
        <v>15</v>
      </c>
      <c r="C21" s="37">
        <v>0</v>
      </c>
      <c r="D21" s="40">
        <v>0</v>
      </c>
      <c r="E21" s="153"/>
    </row>
    <row r="22" spans="1:5" x14ac:dyDescent="0.3">
      <c r="A22" s="17" t="s">
        <v>285</v>
      </c>
      <c r="B22" s="17" t="s">
        <v>16</v>
      </c>
      <c r="C22" s="37"/>
      <c r="D22" s="40"/>
      <c r="E22" s="153"/>
    </row>
    <row r="23" spans="1:5" x14ac:dyDescent="0.3">
      <c r="A23" s="17" t="s">
        <v>286</v>
      </c>
      <c r="B23" s="17" t="s">
        <v>17</v>
      </c>
      <c r="C23" s="119">
        <v>0</v>
      </c>
      <c r="D23" s="119">
        <v>0</v>
      </c>
      <c r="E23" s="153"/>
    </row>
    <row r="24" spans="1:5" ht="16.5" customHeight="1" x14ac:dyDescent="0.3">
      <c r="A24" s="18" t="s">
        <v>287</v>
      </c>
      <c r="B24" s="18" t="s">
        <v>18</v>
      </c>
      <c r="C24" s="37">
        <v>0</v>
      </c>
      <c r="D24" s="37">
        <v>0</v>
      </c>
      <c r="E24" s="153"/>
    </row>
    <row r="25" spans="1:5" ht="16.5" customHeight="1" x14ac:dyDescent="0.3">
      <c r="A25" s="18" t="s">
        <v>288</v>
      </c>
      <c r="B25" s="18" t="s">
        <v>19</v>
      </c>
      <c r="C25" s="37">
        <v>0</v>
      </c>
      <c r="D25" s="37">
        <v>0</v>
      </c>
      <c r="E25" s="153"/>
    </row>
    <row r="26" spans="1:5" ht="16.5" customHeight="1" x14ac:dyDescent="0.3">
      <c r="A26" s="18" t="s">
        <v>289</v>
      </c>
      <c r="B26" s="18" t="s">
        <v>20</v>
      </c>
      <c r="C26" s="37">
        <v>0</v>
      </c>
      <c r="D26" s="37">
        <v>0</v>
      </c>
      <c r="E26" s="153"/>
    </row>
    <row r="27" spans="1:5" ht="16.5" customHeight="1" x14ac:dyDescent="0.3">
      <c r="A27" s="18" t="s">
        <v>290</v>
      </c>
      <c r="B27" s="18" t="s">
        <v>23</v>
      </c>
      <c r="C27" s="37">
        <v>0</v>
      </c>
      <c r="D27" s="37">
        <v>0</v>
      </c>
      <c r="E27" s="153"/>
    </row>
    <row r="28" spans="1:5" x14ac:dyDescent="0.3">
      <c r="A28" s="17" t="s">
        <v>291</v>
      </c>
      <c r="B28" s="17" t="s">
        <v>21</v>
      </c>
      <c r="C28" s="37"/>
      <c r="D28" s="41"/>
      <c r="E28" s="153"/>
    </row>
    <row r="29" spans="1:5" x14ac:dyDescent="0.3">
      <c r="A29" s="16" t="s">
        <v>34</v>
      </c>
      <c r="B29" s="16" t="s">
        <v>3</v>
      </c>
      <c r="C29" s="33"/>
      <c r="D29" s="34"/>
      <c r="E29" s="153"/>
    </row>
    <row r="30" spans="1:5" x14ac:dyDescent="0.3">
      <c r="A30" s="16" t="s">
        <v>35</v>
      </c>
      <c r="B30" s="16" t="s">
        <v>4</v>
      </c>
      <c r="C30" s="33"/>
      <c r="D30" s="34"/>
      <c r="E30" s="153"/>
    </row>
    <row r="31" spans="1:5" x14ac:dyDescent="0.3">
      <c r="A31" s="16" t="s">
        <v>36</v>
      </c>
      <c r="B31" s="16" t="s">
        <v>5</v>
      </c>
      <c r="C31" s="33"/>
      <c r="D31" s="34"/>
      <c r="E31" s="153"/>
    </row>
    <row r="32" spans="1:5" ht="30" x14ac:dyDescent="0.3">
      <c r="A32" s="16" t="s">
        <v>37</v>
      </c>
      <c r="B32" s="16" t="s">
        <v>63</v>
      </c>
      <c r="C32" s="85">
        <v>0</v>
      </c>
      <c r="D32" s="85">
        <v>0</v>
      </c>
      <c r="E32" s="153"/>
    </row>
    <row r="33" spans="1:5" x14ac:dyDescent="0.3">
      <c r="A33" s="17" t="s">
        <v>292</v>
      </c>
      <c r="B33" s="17" t="s">
        <v>56</v>
      </c>
      <c r="C33" s="33">
        <v>0</v>
      </c>
      <c r="D33" s="34">
        <v>0</v>
      </c>
      <c r="E33" s="153"/>
    </row>
    <row r="34" spans="1:5" x14ac:dyDescent="0.3">
      <c r="A34" s="17" t="s">
        <v>293</v>
      </c>
      <c r="B34" s="17" t="s">
        <v>55</v>
      </c>
      <c r="C34" s="33"/>
      <c r="D34" s="34"/>
      <c r="E34" s="153"/>
    </row>
    <row r="35" spans="1:5" x14ac:dyDescent="0.3">
      <c r="A35" s="16" t="s">
        <v>38</v>
      </c>
      <c r="B35" s="16" t="s">
        <v>49</v>
      </c>
      <c r="C35" s="33">
        <v>0</v>
      </c>
      <c r="D35" s="34">
        <v>0</v>
      </c>
      <c r="E35" s="153"/>
    </row>
    <row r="36" spans="1:5" x14ac:dyDescent="0.3">
      <c r="A36" s="16" t="s">
        <v>39</v>
      </c>
      <c r="B36" s="16" t="s">
        <v>360</v>
      </c>
      <c r="C36" s="85">
        <v>0</v>
      </c>
      <c r="D36" s="85">
        <v>0</v>
      </c>
      <c r="E36" s="153"/>
    </row>
    <row r="37" spans="1:5" x14ac:dyDescent="0.3">
      <c r="A37" s="17" t="s">
        <v>357</v>
      </c>
      <c r="B37" s="17" t="s">
        <v>361</v>
      </c>
      <c r="C37" s="33">
        <v>0</v>
      </c>
      <c r="D37" s="33">
        <v>0</v>
      </c>
      <c r="E37" s="153"/>
    </row>
    <row r="38" spans="1:5" x14ac:dyDescent="0.3">
      <c r="A38" s="17" t="s">
        <v>358</v>
      </c>
      <c r="B38" s="17" t="s">
        <v>362</v>
      </c>
      <c r="E38" s="153"/>
    </row>
    <row r="39" spans="1:5" x14ac:dyDescent="0.3">
      <c r="A39" s="17" t="s">
        <v>359</v>
      </c>
      <c r="B39" s="17" t="s">
        <v>365</v>
      </c>
      <c r="C39" s="33">
        <v>0</v>
      </c>
      <c r="D39" s="33"/>
      <c r="E39" s="153"/>
    </row>
    <row r="40" spans="1:5" x14ac:dyDescent="0.3">
      <c r="A40" s="17" t="s">
        <v>364</v>
      </c>
      <c r="B40" s="17" t="s">
        <v>366</v>
      </c>
      <c r="C40" s="33">
        <v>0</v>
      </c>
      <c r="D40" s="34"/>
      <c r="E40" s="153"/>
    </row>
    <row r="41" spans="1:5" x14ac:dyDescent="0.3">
      <c r="A41" s="17" t="s">
        <v>367</v>
      </c>
      <c r="B41" s="17" t="s">
        <v>363</v>
      </c>
      <c r="C41" s="33">
        <v>0</v>
      </c>
      <c r="D41" s="34"/>
      <c r="E41" s="153"/>
    </row>
    <row r="42" spans="1:5" ht="30" x14ac:dyDescent="0.3">
      <c r="A42" s="16" t="s">
        <v>40</v>
      </c>
      <c r="B42" s="16" t="s">
        <v>28</v>
      </c>
      <c r="C42" s="33">
        <v>0</v>
      </c>
      <c r="D42" s="34"/>
      <c r="E42" s="153"/>
    </row>
    <row r="43" spans="1:5" x14ac:dyDescent="0.3">
      <c r="A43" s="16" t="s">
        <v>41</v>
      </c>
      <c r="B43" s="16" t="s">
        <v>24</v>
      </c>
      <c r="C43" s="33">
        <v>0</v>
      </c>
      <c r="D43" s="34"/>
      <c r="E43" s="153"/>
    </row>
    <row r="44" spans="1:5" x14ac:dyDescent="0.3">
      <c r="A44" s="16" t="s">
        <v>42</v>
      </c>
      <c r="B44" s="16" t="s">
        <v>25</v>
      </c>
      <c r="C44" s="33">
        <v>0</v>
      </c>
      <c r="D44" s="34"/>
      <c r="E44" s="153"/>
    </row>
    <row r="45" spans="1:5" x14ac:dyDescent="0.3">
      <c r="A45" s="16" t="s">
        <v>43</v>
      </c>
      <c r="B45" s="16" t="s">
        <v>26</v>
      </c>
      <c r="C45" s="33"/>
      <c r="D45" s="34"/>
      <c r="E45" s="153"/>
    </row>
    <row r="46" spans="1:5" x14ac:dyDescent="0.3">
      <c r="A46" s="16" t="s">
        <v>44</v>
      </c>
      <c r="B46" s="16" t="s">
        <v>298</v>
      </c>
      <c r="C46" s="85">
        <v>0</v>
      </c>
      <c r="D46" s="85">
        <v>0</v>
      </c>
      <c r="E46" s="153"/>
    </row>
    <row r="47" spans="1:5" x14ac:dyDescent="0.3">
      <c r="A47" s="99" t="s">
        <v>373</v>
      </c>
      <c r="B47" s="99" t="s">
        <v>376</v>
      </c>
      <c r="C47" s="33">
        <v>0</v>
      </c>
      <c r="D47" s="34">
        <v>0</v>
      </c>
      <c r="E47" s="153"/>
    </row>
    <row r="48" spans="1:5" x14ac:dyDescent="0.3">
      <c r="A48" s="99" t="s">
        <v>374</v>
      </c>
      <c r="B48" s="99" t="s">
        <v>375</v>
      </c>
      <c r="C48" s="33"/>
      <c r="D48" s="34"/>
      <c r="E48" s="153"/>
    </row>
    <row r="49" spans="1:5" x14ac:dyDescent="0.3">
      <c r="A49" s="99" t="s">
        <v>377</v>
      </c>
      <c r="B49" s="99" t="s">
        <v>378</v>
      </c>
      <c r="C49" s="33"/>
      <c r="D49" s="34"/>
      <c r="E49" s="153"/>
    </row>
    <row r="50" spans="1:5" ht="26.25" customHeight="1" x14ac:dyDescent="0.3">
      <c r="A50" s="16" t="s">
        <v>45</v>
      </c>
      <c r="B50" s="16" t="s">
        <v>29</v>
      </c>
      <c r="C50" s="33"/>
      <c r="D50" s="34"/>
      <c r="E50" s="153"/>
    </row>
    <row r="51" spans="1:5" x14ac:dyDescent="0.3">
      <c r="A51" s="16" t="s">
        <v>46</v>
      </c>
      <c r="B51" s="16" t="s">
        <v>6</v>
      </c>
      <c r="C51" s="33"/>
      <c r="D51" s="34"/>
      <c r="E51" s="153"/>
    </row>
    <row r="52" spans="1:5" ht="30" x14ac:dyDescent="0.3">
      <c r="A52" s="14">
        <v>1.3</v>
      </c>
      <c r="B52" s="89" t="s">
        <v>415</v>
      </c>
      <c r="C52" s="86">
        <f>SUM(C53:C54)</f>
        <v>0</v>
      </c>
      <c r="D52" s="86">
        <f>SUM(D53:D54)</f>
        <v>0</v>
      </c>
      <c r="E52" s="153"/>
    </row>
    <row r="53" spans="1:5" ht="30" x14ac:dyDescent="0.3">
      <c r="A53" s="16" t="s">
        <v>50</v>
      </c>
      <c r="B53" s="16" t="s">
        <v>48</v>
      </c>
      <c r="C53" s="33"/>
      <c r="D53" s="34"/>
      <c r="E53" s="153"/>
    </row>
    <row r="54" spans="1:5" x14ac:dyDescent="0.3">
      <c r="A54" s="16" t="s">
        <v>51</v>
      </c>
      <c r="B54" s="16" t="s">
        <v>47</v>
      </c>
      <c r="C54" s="33"/>
      <c r="D54" s="34"/>
      <c r="E54" s="153"/>
    </row>
    <row r="55" spans="1:5" x14ac:dyDescent="0.3">
      <c r="A55" s="14">
        <v>1.4</v>
      </c>
      <c r="B55" s="14" t="s">
        <v>417</v>
      </c>
      <c r="C55" s="33"/>
      <c r="D55" s="34"/>
      <c r="E55" s="153"/>
    </row>
    <row r="56" spans="1:5" x14ac:dyDescent="0.3">
      <c r="A56" s="14">
        <v>1.5</v>
      </c>
      <c r="B56" s="14" t="s">
        <v>7</v>
      </c>
      <c r="C56" s="37"/>
      <c r="D56" s="40"/>
      <c r="E56" s="153"/>
    </row>
    <row r="57" spans="1:5" x14ac:dyDescent="0.3">
      <c r="A57" s="14">
        <v>1.6</v>
      </c>
      <c r="B57" s="45" t="s">
        <v>8</v>
      </c>
      <c r="C57" s="86">
        <v>0</v>
      </c>
      <c r="D57" s="86">
        <f>SUM(D58:D62)</f>
        <v>0</v>
      </c>
      <c r="E57" s="153"/>
    </row>
    <row r="58" spans="1:5" x14ac:dyDescent="0.3">
      <c r="A58" s="16" t="s">
        <v>299</v>
      </c>
      <c r="B58" s="46" t="s">
        <v>52</v>
      </c>
      <c r="C58" s="37"/>
      <c r="D58" s="40"/>
      <c r="E58" s="153"/>
    </row>
    <row r="59" spans="1:5" ht="30" x14ac:dyDescent="0.3">
      <c r="A59" s="16" t="s">
        <v>300</v>
      </c>
      <c r="B59" s="46" t="s">
        <v>54</v>
      </c>
      <c r="C59" s="37"/>
      <c r="D59" s="40"/>
      <c r="E59" s="153"/>
    </row>
    <row r="60" spans="1:5" x14ac:dyDescent="0.3">
      <c r="A60" s="16" t="s">
        <v>301</v>
      </c>
      <c r="B60" s="46" t="s">
        <v>53</v>
      </c>
      <c r="C60" s="40"/>
      <c r="D60" s="40"/>
      <c r="E60" s="153"/>
    </row>
    <row r="61" spans="1:5" x14ac:dyDescent="0.3">
      <c r="A61" s="16" t="s">
        <v>302</v>
      </c>
      <c r="B61" s="46" t="s">
        <v>27</v>
      </c>
      <c r="C61" s="37"/>
      <c r="D61" s="40"/>
      <c r="E61" s="153"/>
    </row>
    <row r="62" spans="1:5" x14ac:dyDescent="0.3">
      <c r="A62" s="16" t="s">
        <v>339</v>
      </c>
      <c r="B62" s="220" t="s">
        <v>340</v>
      </c>
      <c r="C62" s="37">
        <v>0</v>
      </c>
      <c r="D62" s="221"/>
      <c r="E62" s="153"/>
    </row>
    <row r="63" spans="1:5" x14ac:dyDescent="0.3">
      <c r="A63" s="13">
        <v>2</v>
      </c>
      <c r="B63" s="47" t="s">
        <v>106</v>
      </c>
      <c r="C63" s="281"/>
      <c r="D63" s="120">
        <v>0</v>
      </c>
      <c r="E63" s="153"/>
    </row>
    <row r="64" spans="1:5" x14ac:dyDescent="0.3">
      <c r="A64" s="15">
        <v>2.1</v>
      </c>
      <c r="B64" s="48" t="s">
        <v>100</v>
      </c>
      <c r="C64" s="281"/>
      <c r="D64" s="42"/>
      <c r="E64" s="153"/>
    </row>
    <row r="65" spans="1:5" x14ac:dyDescent="0.3">
      <c r="A65" s="15">
        <v>2.2000000000000002</v>
      </c>
      <c r="B65" s="48" t="s">
        <v>104</v>
      </c>
      <c r="C65" s="283"/>
      <c r="D65" s="43"/>
      <c r="E65" s="153"/>
    </row>
    <row r="66" spans="1:5" x14ac:dyDescent="0.3">
      <c r="A66" s="15">
        <v>2.2999999999999998</v>
      </c>
      <c r="B66" s="48" t="s">
        <v>103</v>
      </c>
      <c r="C66" s="283"/>
      <c r="D66" s="43"/>
      <c r="E66" s="153"/>
    </row>
    <row r="67" spans="1:5" x14ac:dyDescent="0.3">
      <c r="A67" s="15">
        <v>2.4</v>
      </c>
      <c r="B67" s="48" t="s">
        <v>105</v>
      </c>
      <c r="C67" s="283"/>
      <c r="D67" s="43"/>
      <c r="E67" s="153"/>
    </row>
    <row r="68" spans="1:5" x14ac:dyDescent="0.3">
      <c r="A68" s="15">
        <v>2.5</v>
      </c>
      <c r="B68" s="48" t="s">
        <v>101</v>
      </c>
      <c r="C68" s="283"/>
      <c r="D68" s="43"/>
      <c r="E68" s="153"/>
    </row>
    <row r="69" spans="1:5" x14ac:dyDescent="0.3">
      <c r="A69" s="15">
        <v>2.6</v>
      </c>
      <c r="B69" s="48" t="s">
        <v>102</v>
      </c>
      <c r="C69" s="283"/>
      <c r="D69" s="43">
        <v>0</v>
      </c>
      <c r="E69" s="153"/>
    </row>
    <row r="70" spans="1:5" s="2" customFormat="1" x14ac:dyDescent="0.3">
      <c r="A70" s="13">
        <v>3</v>
      </c>
      <c r="B70" s="279" t="s">
        <v>450</v>
      </c>
      <c r="C70" s="282"/>
      <c r="D70" s="280"/>
      <c r="E70" s="107"/>
    </row>
    <row r="71" spans="1:5" s="2" customFormat="1" x14ac:dyDescent="0.3">
      <c r="A71" s="13">
        <v>4</v>
      </c>
      <c r="B71" s="13" t="s">
        <v>253</v>
      </c>
      <c r="C71" s="282">
        <f>SUM(C72:C73)</f>
        <v>0</v>
      </c>
      <c r="D71" s="87">
        <f>SUM(D72:D73)</f>
        <v>0</v>
      </c>
      <c r="E71" s="107"/>
    </row>
    <row r="72" spans="1:5" s="2" customFormat="1" x14ac:dyDescent="0.3">
      <c r="A72" s="15">
        <v>4.0999999999999996</v>
      </c>
      <c r="B72" s="15" t="s">
        <v>254</v>
      </c>
      <c r="C72" s="8"/>
      <c r="D72" s="8"/>
      <c r="E72" s="107"/>
    </row>
    <row r="73" spans="1:5" s="2" customFormat="1" x14ac:dyDescent="0.3">
      <c r="A73" s="15">
        <v>4.2</v>
      </c>
      <c r="B73" s="15" t="s">
        <v>255</v>
      </c>
      <c r="C73" s="8"/>
      <c r="D73" s="8"/>
      <c r="E73" s="107"/>
    </row>
    <row r="74" spans="1:5" s="2" customFormat="1" x14ac:dyDescent="0.3">
      <c r="A74" s="13">
        <v>5</v>
      </c>
      <c r="B74" s="278" t="s">
        <v>281</v>
      </c>
      <c r="C74" s="8"/>
      <c r="D74" s="87"/>
      <c r="E74" s="107"/>
    </row>
    <row r="75" spans="1:5" s="2" customFormat="1" ht="30" x14ac:dyDescent="0.3">
      <c r="A75" s="13">
        <v>6</v>
      </c>
      <c r="B75" s="278" t="s">
        <v>460</v>
      </c>
      <c r="C75" s="86">
        <f>SUM(C76:C81)</f>
        <v>0</v>
      </c>
      <c r="D75" s="86">
        <f>SUM(D76:D81)</f>
        <v>0</v>
      </c>
      <c r="E75" s="107"/>
    </row>
    <row r="76" spans="1:5" s="2" customFormat="1" x14ac:dyDescent="0.3">
      <c r="A76" s="15">
        <v>6.1</v>
      </c>
      <c r="B76" s="15" t="s">
        <v>68</v>
      </c>
      <c r="C76" s="8"/>
      <c r="D76" s="8"/>
      <c r="E76" s="107"/>
    </row>
    <row r="77" spans="1:5" s="2" customFormat="1" x14ac:dyDescent="0.3">
      <c r="A77" s="15">
        <v>6.2</v>
      </c>
      <c r="B77" s="15" t="s">
        <v>74</v>
      </c>
      <c r="C77" s="8"/>
      <c r="D77" s="8"/>
      <c r="E77" s="107"/>
    </row>
    <row r="78" spans="1:5" s="2" customFormat="1" x14ac:dyDescent="0.3">
      <c r="A78" s="15">
        <v>6.3</v>
      </c>
      <c r="B78" s="15" t="s">
        <v>69</v>
      </c>
      <c r="C78" s="8"/>
      <c r="D78" s="8"/>
      <c r="E78" s="107"/>
    </row>
    <row r="79" spans="1:5" s="2" customFormat="1" x14ac:dyDescent="0.3">
      <c r="A79" s="15">
        <v>6.4</v>
      </c>
      <c r="B79" s="15" t="s">
        <v>461</v>
      </c>
      <c r="C79" s="8"/>
      <c r="D79" s="8"/>
      <c r="E79" s="107"/>
    </row>
    <row r="80" spans="1:5" s="2" customFormat="1" x14ac:dyDescent="0.3">
      <c r="A80" s="15">
        <v>6.5</v>
      </c>
      <c r="B80" s="15" t="s">
        <v>462</v>
      </c>
      <c r="C80" s="8"/>
      <c r="D80" s="8"/>
      <c r="E80" s="107"/>
    </row>
    <row r="81" spans="1:9" s="2" customFormat="1" x14ac:dyDescent="0.3">
      <c r="A81" s="15">
        <v>6.6</v>
      </c>
      <c r="B81" s="15" t="s">
        <v>8</v>
      </c>
      <c r="C81" s="8"/>
      <c r="D81" s="8"/>
      <c r="E81" s="107"/>
    </row>
    <row r="82" spans="1:9" s="22" customFormat="1" ht="12.75" x14ac:dyDescent="0.2"/>
    <row r="83" spans="1:9" s="2" customFormat="1" x14ac:dyDescent="0.3">
      <c r="A83" s="71" t="s">
        <v>107</v>
      </c>
      <c r="E83" s="5"/>
    </row>
    <row r="84" spans="1:9" s="2" customFormat="1" x14ac:dyDescent="0.3">
      <c r="E84"/>
      <c r="F84"/>
      <c r="G84"/>
      <c r="H84"/>
      <c r="I84"/>
    </row>
    <row r="85" spans="1:9" s="2" customFormat="1" x14ac:dyDescent="0.3">
      <c r="D85" s="12"/>
      <c r="E85"/>
      <c r="F85"/>
      <c r="G85"/>
      <c r="H85"/>
      <c r="I85"/>
    </row>
    <row r="86" spans="1:9" s="2" customFormat="1" x14ac:dyDescent="0.3">
      <c r="A86"/>
      <c r="B86" s="71" t="s">
        <v>272</v>
      </c>
      <c r="D86" s="12"/>
      <c r="E86"/>
      <c r="F86"/>
      <c r="G86"/>
      <c r="H86"/>
      <c r="I86"/>
    </row>
    <row r="87" spans="1:9" s="2" customFormat="1" x14ac:dyDescent="0.3">
      <c r="A87"/>
      <c r="B87" s="2" t="s">
        <v>271</v>
      </c>
      <c r="D87" s="12"/>
      <c r="E87"/>
      <c r="F87"/>
      <c r="G87"/>
      <c r="H87"/>
      <c r="I87"/>
    </row>
    <row r="88" spans="1:9" customFormat="1" ht="12.75" x14ac:dyDescent="0.2">
      <c r="B88" s="67" t="s">
        <v>140</v>
      </c>
    </row>
    <row r="89" spans="1:9" s="2" customFormat="1" x14ac:dyDescent="0.3">
      <c r="A89" s="11"/>
    </row>
    <row r="90" spans="1:9" s="22" customFormat="1" ht="12.75" x14ac:dyDescent="0.2"/>
    <row r="91" spans="1:9" s="22" customFormat="1" ht="12.75" x14ac:dyDescent="0.2"/>
  </sheetData>
  <mergeCells count="2">
    <mergeCell ref="C1:D1"/>
    <mergeCell ref="C2:D2"/>
  </mergeCells>
  <printOptions gridLines="1"/>
  <pageMargins left="0.38" right="0.17" top="0.26" bottom="0.4" header="0.16" footer="0.19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18</vt:i4>
      </vt:variant>
    </vt:vector>
  </HeadingPairs>
  <TitlesOfParts>
    <vt:vector size="42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2016-01-21T14:17:36Z</cp:lastPrinted>
  <dcterms:created xsi:type="dcterms:W3CDTF">2011-12-27T13:20:18Z</dcterms:created>
  <dcterms:modified xsi:type="dcterms:W3CDTF">2016-04-19T11:17:42Z</dcterms:modified>
</cp:coreProperties>
</file>