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kochiashvili\Desktop\"/>
    </mc:Choice>
  </mc:AlternateContent>
  <bookViews>
    <workbookView xWindow="240" yWindow="108" windowWidth="14808" windowHeight="8016"/>
  </bookViews>
  <sheets>
    <sheet name="01.09-13.11" sheetId="3" r:id="rId1"/>
  </sheets>
  <definedNames>
    <definedName name="_xlnm._FilterDatabase" localSheetId="0" hidden="1">'01.09-13.11'!$A$2:$N$62</definedName>
  </definedNames>
  <calcPr calcId="152511"/>
</workbook>
</file>

<file path=xl/calcChain.xml><?xml version="1.0" encoding="utf-8"?>
<calcChain xmlns="http://schemas.openxmlformats.org/spreadsheetml/2006/main">
  <c r="D59" i="3" l="1"/>
  <c r="E59" i="3"/>
  <c r="F59" i="3"/>
  <c r="G59" i="3"/>
  <c r="H59" i="3"/>
  <c r="I59" i="3"/>
  <c r="J59" i="3"/>
  <c r="K59" i="3"/>
  <c r="L59" i="3"/>
  <c r="M59" i="3"/>
  <c r="N59" i="3"/>
  <c r="L33" i="3" l="1"/>
  <c r="N33" i="3" s="1"/>
  <c r="L43" i="3"/>
  <c r="L50" i="3"/>
  <c r="I6" i="3" l="1"/>
  <c r="C5" i="3" l="1"/>
  <c r="D5" i="3" l="1"/>
  <c r="L8" i="3" l="1"/>
  <c r="N8" i="3" s="1"/>
  <c r="L22" i="3"/>
  <c r="L24" i="3"/>
  <c r="L23" i="3"/>
  <c r="L27" i="3"/>
  <c r="N27" i="3" s="1"/>
  <c r="L21" i="3"/>
  <c r="L25" i="3"/>
  <c r="L18" i="3"/>
  <c r="L17" i="3"/>
  <c r="L28" i="3"/>
  <c r="L10" i="3"/>
  <c r="L30" i="3"/>
  <c r="L32" i="3"/>
  <c r="L37" i="3"/>
  <c r="L15" i="3"/>
  <c r="L31" i="3"/>
  <c r="L26" i="3"/>
  <c r="L35" i="3"/>
  <c r="L36" i="3"/>
  <c r="N36" i="3" s="1"/>
  <c r="L11" i="3"/>
  <c r="L12" i="3"/>
  <c r="N12" i="3" s="1"/>
  <c r="L14" i="3"/>
  <c r="L34" i="3"/>
  <c r="L38" i="3"/>
  <c r="L41" i="3"/>
  <c r="L45" i="3"/>
  <c r="L39" i="3"/>
  <c r="L46" i="3"/>
  <c r="L40" i="3"/>
  <c r="L20" i="3"/>
  <c r="L42" i="3"/>
  <c r="L47" i="3"/>
  <c r="L19" i="3"/>
  <c r="L49" i="3"/>
  <c r="L44" i="3"/>
  <c r="L48" i="3"/>
  <c r="L51" i="3"/>
  <c r="N51" i="3" l="1"/>
  <c r="N48" i="3"/>
  <c r="N58" i="3"/>
  <c r="N57" i="3"/>
  <c r="N44" i="3"/>
  <c r="N49" i="3"/>
  <c r="N56" i="3"/>
  <c r="N19" i="3"/>
  <c r="N47" i="3"/>
  <c r="N55" i="3"/>
  <c r="N54" i="3"/>
  <c r="N53" i="3"/>
  <c r="N52" i="3"/>
  <c r="N42" i="3"/>
  <c r="N20" i="3"/>
  <c r="N43" i="3"/>
  <c r="N40" i="3"/>
  <c r="N46" i="3"/>
  <c r="N39" i="3"/>
  <c r="N45" i="3"/>
  <c r="N41" i="3"/>
  <c r="N38" i="3"/>
  <c r="N34" i="3"/>
  <c r="N14" i="3"/>
  <c r="N13" i="3"/>
  <c r="N11" i="3"/>
  <c r="N35" i="3"/>
  <c r="N26" i="3"/>
  <c r="N29" i="3"/>
  <c r="N31" i="3"/>
  <c r="N15" i="3"/>
  <c r="L3" i="3" l="1"/>
  <c r="N3" i="3" l="1"/>
  <c r="C59" i="3"/>
  <c r="N23" i="3" l="1"/>
  <c r="N10" i="3" l="1"/>
  <c r="L4" i="3" l="1"/>
  <c r="N4" i="3" s="1"/>
  <c r="L5" i="3" l="1"/>
  <c r="N5" i="3" l="1"/>
  <c r="L7" i="3"/>
  <c r="N7" i="3" s="1"/>
  <c r="L6" i="3"/>
  <c r="L9" i="3"/>
  <c r="N9" i="3" s="1"/>
  <c r="L16" i="3"/>
  <c r="N16" i="3" s="1"/>
  <c r="N22" i="3"/>
  <c r="N24" i="3"/>
  <c r="N21" i="3"/>
  <c r="N25" i="3"/>
  <c r="N18" i="3"/>
  <c r="N17" i="3"/>
  <c r="N28" i="3"/>
  <c r="N30" i="3"/>
  <c r="N32" i="3"/>
  <c r="N37" i="3"/>
  <c r="N6" i="3" l="1"/>
</calcChain>
</file>

<file path=xl/sharedStrings.xml><?xml version="1.0" encoding="utf-8"?>
<sst xmlns="http://schemas.openxmlformats.org/spreadsheetml/2006/main" count="74" uniqueCount="72">
  <si>
    <t>N</t>
  </si>
  <si>
    <t>პარტიის დასახელება</t>
  </si>
  <si>
    <t>ჯამური ხარჯი</t>
  </si>
  <si>
    <t>რეკლამის ხარჯი</t>
  </si>
  <si>
    <t>მივლინება ჯამი</t>
  </si>
  <si>
    <t>შრომის ანაზღაურება</t>
  </si>
  <si>
    <t>ოფისების იჯარა</t>
  </si>
  <si>
    <t>საბიუჯეტო შემოსავალი</t>
  </si>
  <si>
    <t>შემოწირულება</t>
  </si>
  <si>
    <t>არაფულადი</t>
  </si>
  <si>
    <t>შემოწირულება ჯამი</t>
  </si>
  <si>
    <t>სხვა შემოსავალი</t>
  </si>
  <si>
    <t>ჯამური შემოსავალი</t>
  </si>
  <si>
    <t>ლელო საქართველოსთვის</t>
  </si>
  <si>
    <t>საქართველოს პატრიოტთა ალიანსი</t>
  </si>
  <si>
    <t>სტრატეგია აღმაშენებელი</t>
  </si>
  <si>
    <t>მოძრაობა თავისუფალი საქართველოსთვის</t>
  </si>
  <si>
    <t>ახალი ქრისტიან-დემოკრატები</t>
  </si>
  <si>
    <t>თავისუფალი საქართველო</t>
  </si>
  <si>
    <t>მრეწველობა გადაარჩენს საქართველოს</t>
  </si>
  <si>
    <t xml:space="preserve">ეროვნულ-დემოკრატიული პარტია </t>
  </si>
  <si>
    <t>თავისუფალი დემოკრატები</t>
  </si>
  <si>
    <t>მოძრაობა "თავისუფლება-ზვიად გამსახურდიას გზა“</t>
  </si>
  <si>
    <t>ქართველ ტრადიციონალისტთა კავშირი</t>
  </si>
  <si>
    <t>საქართველოს ძალოვან ვეტერანთა და პატრიოტთა პოლიტიკური მოძრაობა</t>
  </si>
  <si>
    <t>სამართლიანობისთვის</t>
  </si>
  <si>
    <t>რეფორმერები</t>
  </si>
  <si>
    <t>შეცვალე საქართველო</t>
  </si>
  <si>
    <t>ქართული ფესვები</t>
  </si>
  <si>
    <t>ერთიანი საქართველო დემოკრატიული მოძრაობა</t>
  </si>
  <si>
    <t>საქართველოს კონსერვატიული პარტია</t>
  </si>
  <si>
    <t>მამულიშვილთა ორდენი სამშობლო</t>
  </si>
  <si>
    <t>მომავალი საქართველო</t>
  </si>
  <si>
    <t>ქართული არჩევანი</t>
  </si>
  <si>
    <t>პარტია საქართველო</t>
  </si>
  <si>
    <t>თამაზ მეჭიაური ერთიანი საქართველოსთვის</t>
  </si>
  <si>
    <t>ქართული იდეა</t>
  </si>
  <si>
    <t>ქართული მარში</t>
  </si>
  <si>
    <t>ეროვნულ დემოკრატიული მოძრაობა</t>
  </si>
  <si>
    <t>პროგრესული საქართველო</t>
  </si>
  <si>
    <t>სახალხო პარტია</t>
  </si>
  <si>
    <t>ჩვენი საქართველო- სოლიდარობის ალიანსი</t>
  </si>
  <si>
    <t>სოციალური სამართლიანობისთვის</t>
  </si>
  <si>
    <t>ქართული დასი</t>
  </si>
  <si>
    <t>რეფორმატორები</t>
  </si>
  <si>
    <t>ახალი ძალა</t>
  </si>
  <si>
    <t>არჩევანი სამშობლოსთვის</t>
  </si>
  <si>
    <t>ევროატლანტიკური ვექტორი</t>
  </si>
  <si>
    <t>საქართველოს ხალხთა ერთობა-გაერთიანებული, დემოკრატიული სახელმწიფოსთვის</t>
  </si>
  <si>
    <t>გამარჯვებული საქართველო</t>
  </si>
  <si>
    <t>საქართელოს მწვანეთა პარტია</t>
  </si>
  <si>
    <t>თეთრები</t>
  </si>
  <si>
    <t>ანა დოლიძე დამოუკიდებელი კანდიდატი</t>
  </si>
  <si>
    <t>ირაკლი გუჯაბიძე დამოუკიდებელი კანდიდატი</t>
  </si>
  <si>
    <t>დათო სარსანია დამოუკიდებელი კანდიდატი</t>
  </si>
  <si>
    <t>ბიძინა გეგიძე დამოუკიდებელი კანდიდატი</t>
  </si>
  <si>
    <t>ენზელ მკოიანი დამოუკიდებელი კანდიდატი</t>
  </si>
  <si>
    <t>გელა ნაკაშიძე დამოუკიდებელი კანდიდატი</t>
  </si>
  <si>
    <t>გიორგი ქაჯაია დამოუკიდებელი კანდიატი</t>
  </si>
  <si>
    <t>თამარ მაყაშვილი დამოუკიდებელი კანდიდატი</t>
  </si>
  <si>
    <t>დიმიტრი ლორთქიფანიძე დამოუკიდებელი კანდიდატი</t>
  </si>
  <si>
    <t>აპოლონ გარუჩავა დამოუკიდებელი კანდიდატი</t>
  </si>
  <si>
    <t>გოჩა ძიმისტარიშვილი დამოუკიდებელი კანდიადტი</t>
  </si>
  <si>
    <t xml:space="preserve"> </t>
  </si>
  <si>
    <t>საქართველოს განვითარების პარტია</t>
  </si>
  <si>
    <t>სამართლიანობის აღდგენის კავშირი ხმა ერისა: უფალია ჩენი სიმართლე</t>
  </si>
  <si>
    <t>მშრომელთა სოციალისტური პარტია</t>
  </si>
  <si>
    <t xml:space="preserve">ტრიბუნა, ქრისტიან-დემოკრატიული მოძრაობა </t>
  </si>
  <si>
    <t>სახალხო მოძრაობა ქრისტიან-დემოკრატები</t>
  </si>
  <si>
    <t>საქართველოს სოციალ-დემოკრატები საქართველოს განვითარებისთვის</t>
  </si>
  <si>
    <t>* სატელევიზიო რეკლამის ხარჯი არ შეიცავს პოლიტიკური პარტიების საარჩევნო კამპანიის ფინანსური მხარდაჭერისათვის საქართველოს სახელმწიფო ბიუჯეტიდან დაფინანსებულ სატელევიზიო რეკლამის განთავსების ხარჯებს.</t>
  </si>
  <si>
    <t>სატელევიზიო რეკლამა*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</si>
</sst>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sz val="10"/>
      <name val="Arial"/>
      <family val="2"/>
    </font>
    <font>
      <sz val="9"/>
      <name val="Sylfaen"/>
      <family val="1"/>
    </font>
    <font>
      <sz val="8"/>
      <color theme="1"/>
      <name val="Sylfaen"/>
      <family val="1"/>
    </font>
    <font>
      <b/>
      <sz val="8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Border="1"/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/>
    <xf numFmtId="43" fontId="2" fillId="0" borderId="1" xfId="1" applyFont="1" applyFill="1" applyBorder="1"/>
    <xf numFmtId="164" fontId="2" fillId="0" borderId="2" xfId="1" applyNumberFormat="1" applyFont="1" applyFill="1" applyBorder="1" applyAlignment="1" applyProtection="1">
      <alignment horizontal="right" wrapText="1"/>
    </xf>
    <xf numFmtId="164" fontId="2" fillId="0" borderId="3" xfId="1" applyNumberFormat="1" applyFont="1" applyFill="1" applyBorder="1" applyAlignment="1" applyProtection="1">
      <alignment horizontal="right" wrapText="1"/>
    </xf>
    <xf numFmtId="164" fontId="2" fillId="0" borderId="7" xfId="1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/>
    <xf numFmtId="0" fontId="2" fillId="0" borderId="1" xfId="0" applyFont="1" applyFill="1" applyBorder="1"/>
    <xf numFmtId="43" fontId="2" fillId="0" borderId="1" xfId="1" applyFont="1" applyFill="1" applyBorder="1" applyAlignment="1">
      <alignment wrapText="1"/>
    </xf>
    <xf numFmtId="43" fontId="2" fillId="0" borderId="4" xfId="1" applyFont="1" applyFill="1" applyBorder="1"/>
    <xf numFmtId="164" fontId="2" fillId="0" borderId="5" xfId="1" applyNumberFormat="1" applyFont="1" applyFill="1" applyBorder="1" applyAlignment="1" applyProtection="1">
      <alignment horizontal="right" wrapText="1"/>
    </xf>
    <xf numFmtId="164" fontId="2" fillId="0" borderId="6" xfId="1" applyNumberFormat="1" applyFont="1" applyFill="1" applyBorder="1" applyAlignment="1" applyProtection="1">
      <alignment horizontal="right" wrapText="1"/>
    </xf>
    <xf numFmtId="164" fontId="2" fillId="0" borderId="8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/>
    <xf numFmtId="164" fontId="3" fillId="0" borderId="7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7" fillId="0" borderId="0" xfId="0" applyFont="1"/>
    <xf numFmtId="164" fontId="7" fillId="0" borderId="0" xfId="1" applyNumberFormat="1" applyFont="1" applyAlignment="1"/>
    <xf numFmtId="164" fontId="6" fillId="0" borderId="0" xfId="1" applyNumberFormat="1" applyFont="1" applyAlignment="1"/>
    <xf numFmtId="164" fontId="6" fillId="0" borderId="0" xfId="1" applyNumberFormat="1" applyFont="1"/>
    <xf numFmtId="164" fontId="7" fillId="0" borderId="0" xfId="1" applyNumberFormat="1" applyFont="1"/>
    <xf numFmtId="0" fontId="6" fillId="0" borderId="0" xfId="0" applyFont="1"/>
    <xf numFmtId="164" fontId="3" fillId="0" borderId="0" xfId="1" applyNumberFormat="1" applyFont="1" applyFill="1" applyBorder="1" applyAlignment="1"/>
    <xf numFmtId="43" fontId="5" fillId="0" borderId="1" xfId="1" applyFont="1" applyFill="1" applyBorder="1"/>
    <xf numFmtId="0" fontId="5" fillId="0" borderId="0" xfId="0" applyFont="1" applyFill="1" applyBorder="1"/>
    <xf numFmtId="164" fontId="3" fillId="0" borderId="10" xfId="1" applyNumberFormat="1" applyFont="1" applyFill="1" applyBorder="1" applyAlignment="1" applyProtection="1">
      <alignment vertical="center"/>
    </xf>
    <xf numFmtId="0" fontId="2" fillId="0" borderId="4" xfId="1" applyNumberFormat="1" applyFont="1" applyFill="1" applyBorder="1"/>
    <xf numFmtId="164" fontId="3" fillId="0" borderId="11" xfId="1" applyNumberFormat="1" applyFont="1" applyFill="1" applyBorder="1" applyAlignment="1" applyProtection="1">
      <alignment vertical="center"/>
    </xf>
    <xf numFmtId="164" fontId="3" fillId="0" borderId="8" xfId="1" applyNumberFormat="1" applyFont="1" applyFill="1" applyBorder="1" applyAlignment="1" applyProtection="1">
      <alignment vertical="center"/>
    </xf>
    <xf numFmtId="0" fontId="2" fillId="0" borderId="12" xfId="1" applyNumberFormat="1" applyFont="1" applyFill="1" applyBorder="1"/>
    <xf numFmtId="164" fontId="3" fillId="0" borderId="13" xfId="1" applyNumberFormat="1" applyFont="1" applyFill="1" applyBorder="1" applyAlignment="1" applyProtection="1">
      <alignment vertical="center"/>
    </xf>
    <xf numFmtId="164" fontId="2" fillId="0" borderId="14" xfId="1" applyNumberFormat="1" applyFont="1" applyFill="1" applyBorder="1" applyAlignment="1" applyProtection="1">
      <alignment horizontal="right" wrapText="1"/>
    </xf>
    <xf numFmtId="164" fontId="2" fillId="0" borderId="15" xfId="1" applyNumberFormat="1" applyFont="1" applyFill="1" applyBorder="1" applyAlignment="1" applyProtection="1">
      <alignment horizontal="right" wrapText="1"/>
    </xf>
    <xf numFmtId="164" fontId="2" fillId="0" borderId="13" xfId="1" applyNumberFormat="1" applyFont="1" applyFill="1" applyBorder="1" applyAlignment="1" applyProtection="1">
      <alignment horizontal="right" wrapText="1"/>
    </xf>
    <xf numFmtId="164" fontId="3" fillId="0" borderId="16" xfId="1" applyNumberFormat="1" applyFont="1" applyFill="1" applyBorder="1" applyAlignment="1" applyProtection="1">
      <alignment vertical="center"/>
    </xf>
    <xf numFmtId="164" fontId="3" fillId="0" borderId="3" xfId="1" applyNumberFormat="1" applyFont="1" applyFill="1" applyBorder="1" applyAlignment="1" applyProtection="1">
      <alignment vertical="center"/>
    </xf>
    <xf numFmtId="43" fontId="2" fillId="0" borderId="12" xfId="1" applyFont="1" applyFill="1" applyBorder="1"/>
    <xf numFmtId="49" fontId="3" fillId="0" borderId="9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2"/>
    <cellStyle name="Normal 5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2"/>
  <sheetViews>
    <sheetView tabSelected="1" zoomScale="75" zoomScaleNormal="75" workbookViewId="0">
      <pane ySplit="2" topLeftCell="A3" activePane="bottomLeft" state="frozen"/>
      <selection pane="bottomLeft" activeCell="P13" sqref="P13"/>
    </sheetView>
  </sheetViews>
  <sheetFormatPr defaultColWidth="9.109375" defaultRowHeight="12" x14ac:dyDescent="0.25"/>
  <cols>
    <col min="1" max="1" width="4.33203125" style="1" customWidth="1"/>
    <col min="2" max="2" width="40" style="1" customWidth="1"/>
    <col min="3" max="3" width="15.33203125" style="26" customWidth="1"/>
    <col min="4" max="8" width="15.33203125" style="2" customWidth="1"/>
    <col min="9" max="9" width="15.33203125" style="3" customWidth="1"/>
    <col min="10" max="11" width="15.33203125" style="2" customWidth="1"/>
    <col min="12" max="12" width="15.33203125" style="3" customWidth="1"/>
    <col min="13" max="13" width="15.33203125" style="2" customWidth="1"/>
    <col min="14" max="14" width="15.33203125" style="3" customWidth="1"/>
    <col min="15" max="15" width="12.77734375" style="1" customWidth="1"/>
    <col min="16" max="16384" width="9.109375" style="1"/>
  </cols>
  <sheetData>
    <row r="1" spans="1:16" ht="12.6" thickBot="1" x14ac:dyDescent="0.3"/>
    <row r="2" spans="1:16" s="4" customFormat="1" ht="37.5" customHeight="1" thickBot="1" x14ac:dyDescent="0.35">
      <c r="A2" s="41" t="s">
        <v>0</v>
      </c>
      <c r="B2" s="41" t="s">
        <v>1</v>
      </c>
      <c r="C2" s="41" t="s">
        <v>2</v>
      </c>
      <c r="D2" s="41" t="s">
        <v>3</v>
      </c>
      <c r="E2" s="41" t="s">
        <v>71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8</v>
      </c>
      <c r="K2" s="41" t="s">
        <v>9</v>
      </c>
      <c r="L2" s="41" t="s">
        <v>10</v>
      </c>
      <c r="M2" s="41" t="s">
        <v>11</v>
      </c>
      <c r="N2" s="41" t="s">
        <v>12</v>
      </c>
    </row>
    <row r="3" spans="1:16" x14ac:dyDescent="0.25">
      <c r="A3" s="33">
        <v>1</v>
      </c>
      <c r="B3" s="40" t="s">
        <v>13</v>
      </c>
      <c r="C3" s="34">
        <v>5848526</v>
      </c>
      <c r="D3" s="35">
        <v>2085314</v>
      </c>
      <c r="E3" s="35">
        <v>2438771</v>
      </c>
      <c r="F3" s="35">
        <v>0</v>
      </c>
      <c r="G3" s="35">
        <v>374616</v>
      </c>
      <c r="H3" s="36">
        <v>460720</v>
      </c>
      <c r="I3" s="37">
        <v>0</v>
      </c>
      <c r="J3" s="35">
        <v>5866451</v>
      </c>
      <c r="K3" s="35">
        <v>13585</v>
      </c>
      <c r="L3" s="35">
        <f>J3+K3</f>
        <v>5880036</v>
      </c>
      <c r="M3" s="35">
        <v>0</v>
      </c>
      <c r="N3" s="38">
        <f t="shared" ref="N3:N49" si="0">M3+L3+I3</f>
        <v>5880036</v>
      </c>
      <c r="O3" s="10"/>
      <c r="P3" s="10"/>
    </row>
    <row r="4" spans="1:16" ht="12.6" customHeight="1" x14ac:dyDescent="0.25">
      <c r="A4" s="5">
        <v>2</v>
      </c>
      <c r="B4" s="6" t="s">
        <v>15</v>
      </c>
      <c r="C4" s="18">
        <v>2896109.92</v>
      </c>
      <c r="D4" s="7">
        <v>2271597</v>
      </c>
      <c r="E4" s="7">
        <v>101652</v>
      </c>
      <c r="F4" s="7">
        <v>0</v>
      </c>
      <c r="G4" s="7">
        <v>370196.18</v>
      </c>
      <c r="H4" s="8">
        <v>79460</v>
      </c>
      <c r="I4" s="9">
        <v>427322</v>
      </c>
      <c r="J4" s="7">
        <v>2487170</v>
      </c>
      <c r="K4" s="7">
        <v>10580</v>
      </c>
      <c r="L4" s="7">
        <f t="shared" ref="L4:L12" si="1">K4+J4</f>
        <v>2497750</v>
      </c>
      <c r="M4" s="7">
        <v>0</v>
      </c>
      <c r="N4" s="29">
        <f t="shared" si="0"/>
        <v>2925072</v>
      </c>
      <c r="O4" s="10"/>
      <c r="P4" s="10"/>
    </row>
    <row r="5" spans="1:16" x14ac:dyDescent="0.25">
      <c r="A5" s="5">
        <v>3</v>
      </c>
      <c r="B5" s="6" t="s">
        <v>14</v>
      </c>
      <c r="C5" s="18">
        <f>2594331-19400</f>
        <v>2574931</v>
      </c>
      <c r="D5" s="7">
        <f>1738192-690906</f>
        <v>1047286</v>
      </c>
      <c r="E5" s="7">
        <v>690906</v>
      </c>
      <c r="F5" s="7">
        <v>0</v>
      </c>
      <c r="G5" s="7">
        <v>487715</v>
      </c>
      <c r="H5" s="8">
        <v>148329.48000000001</v>
      </c>
      <c r="I5" s="9">
        <v>629366.5</v>
      </c>
      <c r="J5" s="7">
        <v>1886805</v>
      </c>
      <c r="K5" s="7">
        <v>0</v>
      </c>
      <c r="L5" s="7">
        <f t="shared" si="1"/>
        <v>1886805</v>
      </c>
      <c r="M5" s="7">
        <v>41.47</v>
      </c>
      <c r="N5" s="29">
        <f t="shared" si="0"/>
        <v>2516212.9699999997</v>
      </c>
      <c r="O5" s="10"/>
      <c r="P5" s="10"/>
    </row>
    <row r="6" spans="1:16" x14ac:dyDescent="0.25">
      <c r="A6" s="5">
        <v>4</v>
      </c>
      <c r="B6" s="6" t="s">
        <v>18</v>
      </c>
      <c r="C6" s="18">
        <v>829106</v>
      </c>
      <c r="D6" s="7">
        <v>331263.40000000002</v>
      </c>
      <c r="E6" s="7">
        <v>0</v>
      </c>
      <c r="F6" s="7">
        <v>5570</v>
      </c>
      <c r="G6" s="7">
        <v>381110</v>
      </c>
      <c r="H6" s="8">
        <v>9225</v>
      </c>
      <c r="I6" s="9">
        <f>412861-15950</f>
        <v>396911</v>
      </c>
      <c r="J6" s="7">
        <v>434800</v>
      </c>
      <c r="K6" s="7">
        <v>4200</v>
      </c>
      <c r="L6" s="7">
        <f t="shared" si="1"/>
        <v>439000</v>
      </c>
      <c r="M6" s="7">
        <v>180</v>
      </c>
      <c r="N6" s="29">
        <f t="shared" si="0"/>
        <v>836091</v>
      </c>
      <c r="O6" s="10"/>
      <c r="P6" s="10"/>
    </row>
    <row r="7" spans="1:16" x14ac:dyDescent="0.25">
      <c r="A7" s="5">
        <v>5</v>
      </c>
      <c r="B7" s="6" t="s">
        <v>42</v>
      </c>
      <c r="C7" s="18">
        <v>710136</v>
      </c>
      <c r="D7" s="7">
        <v>83842</v>
      </c>
      <c r="E7" s="7">
        <v>0</v>
      </c>
      <c r="F7" s="7">
        <v>900</v>
      </c>
      <c r="G7" s="7">
        <v>457500</v>
      </c>
      <c r="H7" s="8">
        <v>42387</v>
      </c>
      <c r="I7" s="9">
        <v>0</v>
      </c>
      <c r="J7" s="7">
        <v>716319</v>
      </c>
      <c r="K7" s="7">
        <v>0</v>
      </c>
      <c r="L7" s="7">
        <f t="shared" si="1"/>
        <v>716319</v>
      </c>
      <c r="M7" s="7">
        <v>0</v>
      </c>
      <c r="N7" s="29">
        <f t="shared" si="0"/>
        <v>716319</v>
      </c>
      <c r="O7" s="10"/>
      <c r="P7" s="10"/>
    </row>
    <row r="8" spans="1:16" x14ac:dyDescent="0.25">
      <c r="A8" s="5">
        <v>6</v>
      </c>
      <c r="B8" s="11" t="s">
        <v>21</v>
      </c>
      <c r="C8" s="18">
        <v>558820</v>
      </c>
      <c r="D8" s="7">
        <v>33064</v>
      </c>
      <c r="E8" s="7">
        <v>0</v>
      </c>
      <c r="F8" s="7">
        <v>13675</v>
      </c>
      <c r="G8" s="7">
        <v>452739</v>
      </c>
      <c r="H8" s="8">
        <v>12633</v>
      </c>
      <c r="I8" s="9">
        <v>479709</v>
      </c>
      <c r="J8" s="7">
        <v>66645</v>
      </c>
      <c r="K8" s="7">
        <v>12066.35</v>
      </c>
      <c r="L8" s="7">
        <f t="shared" si="1"/>
        <v>78711.350000000006</v>
      </c>
      <c r="M8" s="7">
        <v>0</v>
      </c>
      <c r="N8" s="29">
        <f t="shared" si="0"/>
        <v>558420.35</v>
      </c>
      <c r="O8" s="10"/>
      <c r="P8" s="10"/>
    </row>
    <row r="9" spans="1:16" x14ac:dyDescent="0.25">
      <c r="A9" s="5">
        <v>7</v>
      </c>
      <c r="B9" s="6" t="s">
        <v>29</v>
      </c>
      <c r="C9" s="18">
        <v>509116.34</v>
      </c>
      <c r="D9" s="7">
        <v>106649</v>
      </c>
      <c r="E9" s="7">
        <v>0</v>
      </c>
      <c r="F9" s="7">
        <v>1100</v>
      </c>
      <c r="G9" s="7">
        <v>211431</v>
      </c>
      <c r="H9" s="8">
        <v>95647</v>
      </c>
      <c r="I9" s="9">
        <v>445641</v>
      </c>
      <c r="J9" s="7">
        <v>190640</v>
      </c>
      <c r="K9" s="7">
        <v>0</v>
      </c>
      <c r="L9" s="7">
        <f t="shared" si="1"/>
        <v>190640</v>
      </c>
      <c r="M9" s="7">
        <v>0</v>
      </c>
      <c r="N9" s="29">
        <f t="shared" si="0"/>
        <v>636281</v>
      </c>
      <c r="O9" s="10"/>
      <c r="P9" s="10"/>
    </row>
    <row r="10" spans="1:16" x14ac:dyDescent="0.25">
      <c r="A10" s="5">
        <v>8</v>
      </c>
      <c r="B10" s="6" t="s">
        <v>67</v>
      </c>
      <c r="C10" s="18">
        <v>496161.27</v>
      </c>
      <c r="D10" s="7">
        <v>37639</v>
      </c>
      <c r="E10" s="7">
        <v>1250</v>
      </c>
      <c r="F10" s="7">
        <v>13800</v>
      </c>
      <c r="G10" s="7">
        <v>385988.75</v>
      </c>
      <c r="H10" s="8">
        <v>55385</v>
      </c>
      <c r="I10" s="9">
        <v>432741</v>
      </c>
      <c r="J10" s="7">
        <v>53993</v>
      </c>
      <c r="K10" s="7">
        <v>14500</v>
      </c>
      <c r="L10" s="7">
        <f t="shared" si="1"/>
        <v>68493</v>
      </c>
      <c r="M10" s="7">
        <v>0</v>
      </c>
      <c r="N10" s="29">
        <f t="shared" si="0"/>
        <v>501234</v>
      </c>
      <c r="O10" s="10"/>
      <c r="P10" s="10"/>
    </row>
    <row r="11" spans="1:16" x14ac:dyDescent="0.25">
      <c r="A11" s="5">
        <v>9</v>
      </c>
      <c r="B11" s="6" t="s">
        <v>24</v>
      </c>
      <c r="C11" s="18">
        <v>411586.3</v>
      </c>
      <c r="D11" s="7">
        <v>8967</v>
      </c>
      <c r="E11" s="7">
        <v>0</v>
      </c>
      <c r="F11" s="7">
        <v>3200</v>
      </c>
      <c r="G11" s="7">
        <v>393370.42</v>
      </c>
      <c r="H11" s="8">
        <v>4745</v>
      </c>
      <c r="I11" s="9">
        <v>398861</v>
      </c>
      <c r="J11" s="7">
        <v>7600</v>
      </c>
      <c r="K11" s="7">
        <v>0</v>
      </c>
      <c r="L11" s="7">
        <f t="shared" si="1"/>
        <v>7600</v>
      </c>
      <c r="M11" s="7">
        <v>0</v>
      </c>
      <c r="N11" s="29">
        <f t="shared" si="0"/>
        <v>406461</v>
      </c>
      <c r="O11" s="10"/>
      <c r="P11" s="10"/>
    </row>
    <row r="12" spans="1:16" x14ac:dyDescent="0.25">
      <c r="A12" s="5">
        <v>10</v>
      </c>
      <c r="B12" s="6" t="s">
        <v>17</v>
      </c>
      <c r="C12" s="18">
        <v>406629.25</v>
      </c>
      <c r="D12" s="7">
        <v>0</v>
      </c>
      <c r="E12" s="7">
        <v>0</v>
      </c>
      <c r="F12" s="7">
        <v>12470</v>
      </c>
      <c r="G12" s="7">
        <v>392425</v>
      </c>
      <c r="H12" s="8">
        <v>0</v>
      </c>
      <c r="I12" s="9">
        <v>399361</v>
      </c>
      <c r="J12" s="7">
        <v>0</v>
      </c>
      <c r="K12" s="7">
        <v>0</v>
      </c>
      <c r="L12" s="7">
        <f t="shared" si="1"/>
        <v>0</v>
      </c>
      <c r="M12" s="7">
        <v>0</v>
      </c>
      <c r="N12" s="29">
        <f t="shared" si="0"/>
        <v>399361</v>
      </c>
      <c r="O12" s="10"/>
      <c r="P12" s="10"/>
    </row>
    <row r="13" spans="1:16" x14ac:dyDescent="0.25">
      <c r="A13" s="5">
        <v>11</v>
      </c>
      <c r="B13" s="6" t="s">
        <v>22</v>
      </c>
      <c r="C13" s="18">
        <v>394732.62</v>
      </c>
      <c r="D13" s="7">
        <v>3400</v>
      </c>
      <c r="E13" s="7">
        <v>0</v>
      </c>
      <c r="F13" s="7">
        <v>12270</v>
      </c>
      <c r="G13" s="7">
        <v>75700</v>
      </c>
      <c r="H13" s="8">
        <v>2173</v>
      </c>
      <c r="I13" s="9">
        <v>394661</v>
      </c>
      <c r="J13" s="7">
        <v>0</v>
      </c>
      <c r="K13" s="7">
        <v>0</v>
      </c>
      <c r="L13" s="7">
        <v>0</v>
      </c>
      <c r="M13" s="7">
        <v>0</v>
      </c>
      <c r="N13" s="29">
        <f t="shared" si="0"/>
        <v>394661</v>
      </c>
      <c r="O13" s="10"/>
      <c r="P13" s="10"/>
    </row>
    <row r="14" spans="1:16" x14ac:dyDescent="0.25">
      <c r="A14" s="5">
        <v>12</v>
      </c>
      <c r="B14" s="6" t="s">
        <v>23</v>
      </c>
      <c r="C14" s="18">
        <v>394335.8600000001</v>
      </c>
      <c r="D14" s="7">
        <v>2250</v>
      </c>
      <c r="E14" s="7">
        <v>0</v>
      </c>
      <c r="F14" s="7">
        <v>18470</v>
      </c>
      <c r="G14" s="7">
        <v>364250</v>
      </c>
      <c r="H14" s="8">
        <v>0</v>
      </c>
      <c r="I14" s="9">
        <v>412861</v>
      </c>
      <c r="J14" s="7">
        <v>2250</v>
      </c>
      <c r="K14" s="7">
        <v>0</v>
      </c>
      <c r="L14" s="7">
        <f t="shared" ref="L14:L28" si="2">K14+J14</f>
        <v>2250</v>
      </c>
      <c r="M14" s="7">
        <v>0</v>
      </c>
      <c r="N14" s="29">
        <f t="shared" si="0"/>
        <v>415111</v>
      </c>
      <c r="O14" s="10"/>
      <c r="P14" s="10"/>
    </row>
    <row r="15" spans="1:16" x14ac:dyDescent="0.25">
      <c r="A15" s="5">
        <v>13</v>
      </c>
      <c r="B15" s="6" t="s">
        <v>20</v>
      </c>
      <c r="C15" s="18">
        <v>385226.46</v>
      </c>
      <c r="D15" s="7">
        <v>112</v>
      </c>
      <c r="E15" s="7">
        <v>0</v>
      </c>
      <c r="F15" s="7">
        <v>580</v>
      </c>
      <c r="G15" s="7">
        <v>375684.06</v>
      </c>
      <c r="H15" s="8">
        <v>0</v>
      </c>
      <c r="I15" s="9">
        <v>472019</v>
      </c>
      <c r="J15" s="7">
        <v>120</v>
      </c>
      <c r="K15" s="7">
        <v>0</v>
      </c>
      <c r="L15" s="7">
        <f t="shared" si="2"/>
        <v>120</v>
      </c>
      <c r="M15" s="7">
        <v>0</v>
      </c>
      <c r="N15" s="29">
        <f t="shared" si="0"/>
        <v>472139</v>
      </c>
      <c r="O15" s="10"/>
      <c r="P15" s="10"/>
    </row>
    <row r="16" spans="1:16" x14ac:dyDescent="0.25">
      <c r="A16" s="5">
        <v>14</v>
      </c>
      <c r="B16" s="6" t="s">
        <v>38</v>
      </c>
      <c r="C16" s="18">
        <v>229960</v>
      </c>
      <c r="D16" s="7">
        <v>62795</v>
      </c>
      <c r="E16" s="7">
        <v>8250</v>
      </c>
      <c r="F16" s="7">
        <v>0</v>
      </c>
      <c r="G16" s="7">
        <v>79336</v>
      </c>
      <c r="H16" s="8">
        <v>19174</v>
      </c>
      <c r="I16" s="9">
        <v>0</v>
      </c>
      <c r="J16" s="7">
        <v>231750</v>
      </c>
      <c r="K16" s="7">
        <v>0</v>
      </c>
      <c r="L16" s="7">
        <f t="shared" si="2"/>
        <v>231750</v>
      </c>
      <c r="M16" s="7">
        <v>0</v>
      </c>
      <c r="N16" s="29">
        <f t="shared" si="0"/>
        <v>231750</v>
      </c>
      <c r="O16" s="10"/>
      <c r="P16" s="10"/>
    </row>
    <row r="17" spans="1:16" x14ac:dyDescent="0.25">
      <c r="A17" s="5">
        <v>15</v>
      </c>
      <c r="B17" s="6" t="s">
        <v>16</v>
      </c>
      <c r="C17" s="18">
        <v>189260.56</v>
      </c>
      <c r="D17" s="7">
        <v>0</v>
      </c>
      <c r="E17" s="7">
        <v>0</v>
      </c>
      <c r="F17" s="7">
        <v>0</v>
      </c>
      <c r="G17" s="7">
        <v>162159.49</v>
      </c>
      <c r="H17" s="8">
        <v>1640</v>
      </c>
      <c r="I17" s="9">
        <v>500422</v>
      </c>
      <c r="J17" s="7">
        <v>0</v>
      </c>
      <c r="K17" s="7">
        <v>0</v>
      </c>
      <c r="L17" s="7">
        <f t="shared" si="2"/>
        <v>0</v>
      </c>
      <c r="M17" s="7">
        <v>0</v>
      </c>
      <c r="N17" s="29">
        <f t="shared" si="0"/>
        <v>500422</v>
      </c>
      <c r="O17" s="10"/>
      <c r="P17" s="10"/>
    </row>
    <row r="18" spans="1:16" x14ac:dyDescent="0.25">
      <c r="A18" s="5">
        <v>16</v>
      </c>
      <c r="B18" s="6" t="s">
        <v>19</v>
      </c>
      <c r="C18" s="18">
        <v>165448</v>
      </c>
      <c r="D18" s="7">
        <v>6000</v>
      </c>
      <c r="E18" s="7">
        <v>0</v>
      </c>
      <c r="F18" s="7">
        <v>42995</v>
      </c>
      <c r="G18" s="7">
        <v>88869</v>
      </c>
      <c r="H18" s="8">
        <v>6800</v>
      </c>
      <c r="I18" s="9">
        <v>505392.5</v>
      </c>
      <c r="J18" s="7">
        <v>0</v>
      </c>
      <c r="K18" s="7">
        <v>6000</v>
      </c>
      <c r="L18" s="7">
        <f t="shared" si="2"/>
        <v>6000</v>
      </c>
      <c r="M18" s="7">
        <v>0</v>
      </c>
      <c r="N18" s="29">
        <f t="shared" si="0"/>
        <v>511392.5</v>
      </c>
      <c r="O18" s="10"/>
      <c r="P18" s="10"/>
    </row>
    <row r="19" spans="1:16" x14ac:dyDescent="0.25">
      <c r="A19" s="5">
        <v>17</v>
      </c>
      <c r="B19" s="6" t="s">
        <v>69</v>
      </c>
      <c r="C19" s="18">
        <v>162972</v>
      </c>
      <c r="D19" s="7">
        <v>93993.96</v>
      </c>
      <c r="E19" s="7">
        <v>40442.67</v>
      </c>
      <c r="F19" s="7">
        <v>0</v>
      </c>
      <c r="G19" s="7">
        <v>1605</v>
      </c>
      <c r="H19" s="8">
        <v>11866.38</v>
      </c>
      <c r="I19" s="9">
        <v>0</v>
      </c>
      <c r="J19" s="7">
        <v>100178</v>
      </c>
      <c r="K19" s="7">
        <v>0</v>
      </c>
      <c r="L19" s="7">
        <f t="shared" si="2"/>
        <v>100178</v>
      </c>
      <c r="M19" s="7">
        <v>0</v>
      </c>
      <c r="N19" s="29">
        <f t="shared" si="0"/>
        <v>100178</v>
      </c>
      <c r="O19" s="10"/>
      <c r="P19" s="10"/>
    </row>
    <row r="20" spans="1:16" x14ac:dyDescent="0.25">
      <c r="A20" s="5">
        <v>18</v>
      </c>
      <c r="B20" s="6" t="s">
        <v>56</v>
      </c>
      <c r="C20" s="18">
        <v>127578</v>
      </c>
      <c r="D20" s="7">
        <v>6099</v>
      </c>
      <c r="E20" s="7">
        <v>0</v>
      </c>
      <c r="F20" s="7">
        <v>0</v>
      </c>
      <c r="G20" s="7">
        <v>100403</v>
      </c>
      <c r="H20" s="8">
        <v>5550</v>
      </c>
      <c r="I20" s="9">
        <v>0</v>
      </c>
      <c r="J20" s="7">
        <v>127500</v>
      </c>
      <c r="K20" s="7">
        <v>0</v>
      </c>
      <c r="L20" s="7">
        <f t="shared" si="2"/>
        <v>127500</v>
      </c>
      <c r="M20" s="7">
        <v>0</v>
      </c>
      <c r="N20" s="29">
        <f t="shared" si="0"/>
        <v>127500</v>
      </c>
      <c r="O20" s="10"/>
      <c r="P20" s="10"/>
    </row>
    <row r="21" spans="1:16" x14ac:dyDescent="0.25">
      <c r="A21" s="5">
        <v>19</v>
      </c>
      <c r="B21" s="6" t="s">
        <v>52</v>
      </c>
      <c r="C21" s="18">
        <v>114398</v>
      </c>
      <c r="D21" s="7">
        <v>84330</v>
      </c>
      <c r="E21" s="7">
        <v>2970</v>
      </c>
      <c r="F21" s="7">
        <v>0</v>
      </c>
      <c r="G21" s="7">
        <v>5935</v>
      </c>
      <c r="H21" s="8">
        <v>1500</v>
      </c>
      <c r="I21" s="9">
        <v>0</v>
      </c>
      <c r="J21" s="7">
        <v>123256</v>
      </c>
      <c r="K21" s="7">
        <v>3000</v>
      </c>
      <c r="L21" s="7">
        <f t="shared" si="2"/>
        <v>126256</v>
      </c>
      <c r="M21" s="7">
        <v>106.59</v>
      </c>
      <c r="N21" s="29">
        <f t="shared" si="0"/>
        <v>126362.59</v>
      </c>
      <c r="O21" s="10"/>
      <c r="P21" s="10"/>
    </row>
    <row r="22" spans="1:16" x14ac:dyDescent="0.25">
      <c r="A22" s="5">
        <v>20</v>
      </c>
      <c r="B22" s="6" t="s">
        <v>41</v>
      </c>
      <c r="C22" s="18">
        <v>103460</v>
      </c>
      <c r="D22" s="7">
        <v>42628.2</v>
      </c>
      <c r="E22" s="7">
        <v>0</v>
      </c>
      <c r="F22" s="7">
        <v>270</v>
      </c>
      <c r="G22" s="7">
        <v>500</v>
      </c>
      <c r="H22" s="8">
        <v>47052.37</v>
      </c>
      <c r="I22" s="9">
        <v>0</v>
      </c>
      <c r="J22" s="7">
        <v>89145</v>
      </c>
      <c r="K22" s="7">
        <v>308</v>
      </c>
      <c r="L22" s="7">
        <f t="shared" si="2"/>
        <v>89453</v>
      </c>
      <c r="M22" s="7">
        <v>0</v>
      </c>
      <c r="N22" s="29">
        <f t="shared" si="0"/>
        <v>89453</v>
      </c>
      <c r="O22" s="10"/>
      <c r="P22" s="10"/>
    </row>
    <row r="23" spans="1:16" x14ac:dyDescent="0.25">
      <c r="A23" s="5">
        <v>21</v>
      </c>
      <c r="B23" s="6" t="s">
        <v>37</v>
      </c>
      <c r="C23" s="18">
        <v>90478</v>
      </c>
      <c r="D23" s="7">
        <v>90443</v>
      </c>
      <c r="E23" s="7">
        <v>0</v>
      </c>
      <c r="F23" s="7">
        <v>0</v>
      </c>
      <c r="G23" s="7">
        <v>0</v>
      </c>
      <c r="H23" s="8">
        <v>0</v>
      </c>
      <c r="I23" s="9">
        <v>0</v>
      </c>
      <c r="J23" s="7">
        <v>90517</v>
      </c>
      <c r="K23" s="7">
        <v>0</v>
      </c>
      <c r="L23" s="7">
        <f t="shared" si="2"/>
        <v>90517</v>
      </c>
      <c r="M23" s="7">
        <v>0</v>
      </c>
      <c r="N23" s="29">
        <f t="shared" si="0"/>
        <v>90517</v>
      </c>
      <c r="O23" s="10"/>
      <c r="P23" s="10"/>
    </row>
    <row r="24" spans="1:16" x14ac:dyDescent="0.25">
      <c r="A24" s="5">
        <v>22</v>
      </c>
      <c r="B24" s="6" t="s">
        <v>28</v>
      </c>
      <c r="C24" s="18">
        <v>69470</v>
      </c>
      <c r="D24" s="7">
        <v>26104</v>
      </c>
      <c r="E24" s="7">
        <v>0</v>
      </c>
      <c r="F24" s="7">
        <v>0</v>
      </c>
      <c r="G24" s="7">
        <v>0</v>
      </c>
      <c r="H24" s="8">
        <v>17000</v>
      </c>
      <c r="I24" s="9">
        <v>0</v>
      </c>
      <c r="J24" s="7">
        <v>69859</v>
      </c>
      <c r="K24" s="7">
        <v>0</v>
      </c>
      <c r="L24" s="7">
        <f t="shared" si="2"/>
        <v>69859</v>
      </c>
      <c r="M24" s="7">
        <v>0</v>
      </c>
      <c r="N24" s="29">
        <f t="shared" si="0"/>
        <v>69859</v>
      </c>
      <c r="O24" s="10"/>
      <c r="P24" s="10"/>
    </row>
    <row r="25" spans="1:16" x14ac:dyDescent="0.25">
      <c r="A25" s="5">
        <v>23</v>
      </c>
      <c r="B25" s="6" t="s">
        <v>27</v>
      </c>
      <c r="C25" s="18">
        <v>66297.7</v>
      </c>
      <c r="D25" s="7">
        <v>50529.849999999991</v>
      </c>
      <c r="E25" s="7">
        <v>0</v>
      </c>
      <c r="F25" s="7">
        <v>0</v>
      </c>
      <c r="G25" s="7">
        <v>7357</v>
      </c>
      <c r="H25" s="8">
        <v>0</v>
      </c>
      <c r="I25" s="9">
        <v>0</v>
      </c>
      <c r="J25" s="7">
        <v>66608.800000000003</v>
      </c>
      <c r="K25" s="7">
        <v>3250</v>
      </c>
      <c r="L25" s="7">
        <f t="shared" si="2"/>
        <v>69858.8</v>
      </c>
      <c r="M25" s="7">
        <v>0</v>
      </c>
      <c r="N25" s="29">
        <f t="shared" si="0"/>
        <v>69858.8</v>
      </c>
      <c r="O25" s="10"/>
      <c r="P25" s="10"/>
    </row>
    <row r="26" spans="1:16" x14ac:dyDescent="0.25">
      <c r="A26" s="5">
        <v>24</v>
      </c>
      <c r="B26" s="6" t="s">
        <v>26</v>
      </c>
      <c r="C26" s="18">
        <v>61095</v>
      </c>
      <c r="D26" s="7">
        <v>19972</v>
      </c>
      <c r="E26" s="7">
        <v>0</v>
      </c>
      <c r="F26" s="7">
        <v>0</v>
      </c>
      <c r="G26" s="7">
        <v>0</v>
      </c>
      <c r="H26" s="8">
        <v>3650</v>
      </c>
      <c r="I26" s="9">
        <v>0</v>
      </c>
      <c r="J26" s="7">
        <v>3105</v>
      </c>
      <c r="K26" s="7">
        <v>70837</v>
      </c>
      <c r="L26" s="7">
        <f t="shared" si="2"/>
        <v>73942</v>
      </c>
      <c r="M26" s="7">
        <v>0</v>
      </c>
      <c r="N26" s="29">
        <f t="shared" si="0"/>
        <v>73942</v>
      </c>
      <c r="O26" s="10"/>
      <c r="P26" s="10"/>
    </row>
    <row r="27" spans="1:16" x14ac:dyDescent="0.25">
      <c r="A27" s="5">
        <v>25</v>
      </c>
      <c r="B27" s="6" t="s">
        <v>49</v>
      </c>
      <c r="C27" s="18">
        <v>42783.1</v>
      </c>
      <c r="D27" s="7">
        <v>41907</v>
      </c>
      <c r="E27" s="7">
        <v>0</v>
      </c>
      <c r="F27" s="7">
        <v>0</v>
      </c>
      <c r="G27" s="7">
        <v>0</v>
      </c>
      <c r="H27" s="8">
        <v>750</v>
      </c>
      <c r="I27" s="9">
        <v>0</v>
      </c>
      <c r="J27" s="7">
        <v>45950</v>
      </c>
      <c r="K27" s="7">
        <v>1000</v>
      </c>
      <c r="L27" s="7">
        <f t="shared" si="2"/>
        <v>46950</v>
      </c>
      <c r="M27" s="7">
        <v>0</v>
      </c>
      <c r="N27" s="29">
        <f t="shared" si="0"/>
        <v>46950</v>
      </c>
      <c r="O27" s="10"/>
      <c r="P27" s="10"/>
    </row>
    <row r="28" spans="1:16" x14ac:dyDescent="0.25">
      <c r="A28" s="5">
        <v>26</v>
      </c>
      <c r="B28" s="6" t="s">
        <v>50</v>
      </c>
      <c r="C28" s="18">
        <v>36909.879999999997</v>
      </c>
      <c r="D28" s="7">
        <v>36881.430000000008</v>
      </c>
      <c r="E28" s="7">
        <v>0</v>
      </c>
      <c r="F28" s="7">
        <v>0</v>
      </c>
      <c r="G28" s="7">
        <v>0</v>
      </c>
      <c r="H28" s="8">
        <v>0</v>
      </c>
      <c r="I28" s="9">
        <v>0</v>
      </c>
      <c r="J28" s="7">
        <v>37060</v>
      </c>
      <c r="K28" s="7">
        <v>0</v>
      </c>
      <c r="L28" s="7">
        <f t="shared" si="2"/>
        <v>37060</v>
      </c>
      <c r="M28" s="7">
        <v>0</v>
      </c>
      <c r="N28" s="29">
        <f t="shared" si="0"/>
        <v>37060</v>
      </c>
      <c r="O28" s="10"/>
      <c r="P28" s="10"/>
    </row>
    <row r="29" spans="1:16" x14ac:dyDescent="0.25">
      <c r="A29" s="5">
        <v>27</v>
      </c>
      <c r="B29" s="12" t="s">
        <v>30</v>
      </c>
      <c r="C29" s="18">
        <v>29527.809999999998</v>
      </c>
      <c r="D29" s="7">
        <v>12721</v>
      </c>
      <c r="E29" s="7">
        <v>0</v>
      </c>
      <c r="F29" s="7">
        <v>7390</v>
      </c>
      <c r="G29" s="7">
        <v>300</v>
      </c>
      <c r="H29" s="8">
        <v>6220</v>
      </c>
      <c r="I29" s="9">
        <v>0</v>
      </c>
      <c r="J29" s="7">
        <v>18000</v>
      </c>
      <c r="K29" s="7">
        <v>1200</v>
      </c>
      <c r="L29" s="7">
        <v>19200</v>
      </c>
      <c r="M29" s="7">
        <v>0</v>
      </c>
      <c r="N29" s="29">
        <f t="shared" si="0"/>
        <v>19200</v>
      </c>
      <c r="O29" s="10"/>
      <c r="P29" s="10"/>
    </row>
    <row r="30" spans="1:16" x14ac:dyDescent="0.25">
      <c r="A30" s="5">
        <v>28</v>
      </c>
      <c r="B30" s="6" t="s">
        <v>25</v>
      </c>
      <c r="C30" s="18">
        <v>26949.78</v>
      </c>
      <c r="D30" s="7">
        <v>12172</v>
      </c>
      <c r="E30" s="7">
        <v>0</v>
      </c>
      <c r="F30" s="7">
        <v>0</v>
      </c>
      <c r="G30" s="7">
        <v>1750</v>
      </c>
      <c r="H30" s="8">
        <v>7784</v>
      </c>
      <c r="I30" s="9">
        <v>0</v>
      </c>
      <c r="J30" s="7">
        <v>24300</v>
      </c>
      <c r="K30" s="7">
        <v>4030</v>
      </c>
      <c r="L30" s="7">
        <f t="shared" ref="L30:L50" si="3">K30+J30</f>
        <v>28330</v>
      </c>
      <c r="M30" s="7">
        <v>0</v>
      </c>
      <c r="N30" s="29">
        <f t="shared" si="0"/>
        <v>28330</v>
      </c>
      <c r="O30" s="10"/>
      <c r="P30" s="10"/>
    </row>
    <row r="31" spans="1:16" x14ac:dyDescent="0.25">
      <c r="A31" s="5">
        <v>29</v>
      </c>
      <c r="B31" s="6" t="s">
        <v>36</v>
      </c>
      <c r="C31" s="18">
        <v>21677</v>
      </c>
      <c r="D31" s="7">
        <v>18067</v>
      </c>
      <c r="E31" s="7">
        <v>0</v>
      </c>
      <c r="F31" s="7">
        <v>0</v>
      </c>
      <c r="G31" s="7">
        <v>2638</v>
      </c>
      <c r="H31" s="8">
        <v>0</v>
      </c>
      <c r="I31" s="9">
        <v>0</v>
      </c>
      <c r="J31" s="7">
        <v>19866</v>
      </c>
      <c r="K31" s="7">
        <v>0</v>
      </c>
      <c r="L31" s="7">
        <f t="shared" si="3"/>
        <v>19866</v>
      </c>
      <c r="M31" s="7">
        <v>0</v>
      </c>
      <c r="N31" s="29">
        <f t="shared" si="0"/>
        <v>19866</v>
      </c>
      <c r="O31" s="10"/>
      <c r="P31" s="10"/>
    </row>
    <row r="32" spans="1:16" x14ac:dyDescent="0.25">
      <c r="A32" s="5">
        <v>30</v>
      </c>
      <c r="B32" s="6" t="s">
        <v>33</v>
      </c>
      <c r="C32" s="18">
        <v>18476.240000000002</v>
      </c>
      <c r="D32" s="7">
        <v>5066</v>
      </c>
      <c r="E32" s="7">
        <v>0</v>
      </c>
      <c r="F32" s="7">
        <v>6195</v>
      </c>
      <c r="G32" s="7">
        <v>0</v>
      </c>
      <c r="H32" s="8">
        <v>1139</v>
      </c>
      <c r="I32" s="9">
        <v>0</v>
      </c>
      <c r="J32" s="7">
        <v>18495</v>
      </c>
      <c r="K32" s="7">
        <v>5200</v>
      </c>
      <c r="L32" s="7">
        <f t="shared" si="3"/>
        <v>23695</v>
      </c>
      <c r="M32" s="7">
        <v>0</v>
      </c>
      <c r="N32" s="29">
        <f t="shared" si="0"/>
        <v>23695</v>
      </c>
      <c r="O32" s="10"/>
      <c r="P32" s="10"/>
    </row>
    <row r="33" spans="1:16" s="28" customFormat="1" ht="13.5" customHeight="1" x14ac:dyDescent="0.25">
      <c r="A33" s="5">
        <v>31</v>
      </c>
      <c r="B33" s="27" t="s">
        <v>48</v>
      </c>
      <c r="C33" s="18">
        <v>12005</v>
      </c>
      <c r="D33" s="7">
        <v>7656</v>
      </c>
      <c r="E33" s="7">
        <v>0</v>
      </c>
      <c r="F33" s="7">
        <v>0</v>
      </c>
      <c r="G33" s="7">
        <v>625</v>
      </c>
      <c r="H33" s="8">
        <v>0</v>
      </c>
      <c r="I33" s="9">
        <v>0</v>
      </c>
      <c r="J33" s="7">
        <v>12050</v>
      </c>
      <c r="K33" s="7">
        <v>0</v>
      </c>
      <c r="L33" s="7">
        <f t="shared" si="3"/>
        <v>12050</v>
      </c>
      <c r="M33" s="7">
        <v>0</v>
      </c>
      <c r="N33" s="29">
        <f t="shared" si="0"/>
        <v>12050</v>
      </c>
      <c r="O33" s="10"/>
      <c r="P33" s="10"/>
    </row>
    <row r="34" spans="1:16" x14ac:dyDescent="0.25">
      <c r="A34" s="5">
        <v>32</v>
      </c>
      <c r="B34" s="6" t="s">
        <v>51</v>
      </c>
      <c r="C34" s="18">
        <v>11126</v>
      </c>
      <c r="D34" s="7">
        <v>9380</v>
      </c>
      <c r="E34" s="7">
        <v>1000</v>
      </c>
      <c r="F34" s="7">
        <v>0</v>
      </c>
      <c r="G34" s="7">
        <v>0</v>
      </c>
      <c r="H34" s="8">
        <v>0</v>
      </c>
      <c r="I34" s="9">
        <v>0</v>
      </c>
      <c r="J34" s="7">
        <v>11168</v>
      </c>
      <c r="K34" s="7">
        <v>0</v>
      </c>
      <c r="L34" s="7">
        <f t="shared" si="3"/>
        <v>11168</v>
      </c>
      <c r="M34" s="7">
        <v>0</v>
      </c>
      <c r="N34" s="29">
        <f t="shared" si="0"/>
        <v>11168</v>
      </c>
      <c r="O34" s="10"/>
      <c r="P34" s="10"/>
    </row>
    <row r="35" spans="1:16" x14ac:dyDescent="0.25">
      <c r="A35" s="5">
        <v>33</v>
      </c>
      <c r="B35" s="6" t="s">
        <v>60</v>
      </c>
      <c r="C35" s="18">
        <v>9398</v>
      </c>
      <c r="D35" s="7">
        <v>8427</v>
      </c>
      <c r="E35" s="7">
        <v>0</v>
      </c>
      <c r="F35" s="7">
        <v>0</v>
      </c>
      <c r="G35" s="7">
        <v>0</v>
      </c>
      <c r="H35" s="8">
        <v>900</v>
      </c>
      <c r="I35" s="9">
        <v>0</v>
      </c>
      <c r="J35" s="7">
        <v>9500</v>
      </c>
      <c r="K35" s="7">
        <v>0</v>
      </c>
      <c r="L35" s="7">
        <f t="shared" si="3"/>
        <v>9500</v>
      </c>
      <c r="M35" s="7">
        <v>0</v>
      </c>
      <c r="N35" s="29">
        <f t="shared" si="0"/>
        <v>9500</v>
      </c>
      <c r="O35" s="10"/>
      <c r="P35" s="10"/>
    </row>
    <row r="36" spans="1:16" x14ac:dyDescent="0.25">
      <c r="A36" s="5">
        <v>34</v>
      </c>
      <c r="B36" s="6" t="s">
        <v>54</v>
      </c>
      <c r="C36" s="18">
        <v>8773</v>
      </c>
      <c r="D36" s="7">
        <v>8369</v>
      </c>
      <c r="E36" s="7">
        <v>0</v>
      </c>
      <c r="F36" s="7">
        <v>0</v>
      </c>
      <c r="G36" s="7">
        <v>0</v>
      </c>
      <c r="H36" s="8">
        <v>400</v>
      </c>
      <c r="I36" s="9">
        <v>0</v>
      </c>
      <c r="J36" s="7">
        <v>8800</v>
      </c>
      <c r="K36" s="7">
        <v>0</v>
      </c>
      <c r="L36" s="7">
        <f t="shared" si="3"/>
        <v>8800</v>
      </c>
      <c r="M36" s="7">
        <v>0</v>
      </c>
      <c r="N36" s="29">
        <f t="shared" si="0"/>
        <v>8800</v>
      </c>
      <c r="O36" s="10"/>
      <c r="P36" s="10"/>
    </row>
    <row r="37" spans="1:16" x14ac:dyDescent="0.25">
      <c r="A37" s="5">
        <v>35</v>
      </c>
      <c r="B37" s="6" t="s">
        <v>64</v>
      </c>
      <c r="C37" s="18">
        <v>6506</v>
      </c>
      <c r="D37" s="7">
        <v>6018</v>
      </c>
      <c r="E37" s="7">
        <v>0</v>
      </c>
      <c r="F37" s="7">
        <v>0</v>
      </c>
      <c r="G37" s="7">
        <v>486</v>
      </c>
      <c r="H37" s="8">
        <v>0</v>
      </c>
      <c r="I37" s="9">
        <v>0</v>
      </c>
      <c r="J37" s="7">
        <v>6512</v>
      </c>
      <c r="K37" s="7">
        <v>10959</v>
      </c>
      <c r="L37" s="7">
        <f t="shared" si="3"/>
        <v>17471</v>
      </c>
      <c r="M37" s="7">
        <v>0</v>
      </c>
      <c r="N37" s="29">
        <f t="shared" si="0"/>
        <v>17471</v>
      </c>
      <c r="O37" s="10"/>
      <c r="P37" s="10"/>
    </row>
    <row r="38" spans="1:16" x14ac:dyDescent="0.25">
      <c r="A38" s="5">
        <v>36</v>
      </c>
      <c r="B38" s="6" t="s">
        <v>46</v>
      </c>
      <c r="C38" s="18">
        <v>5238</v>
      </c>
      <c r="D38" s="7">
        <v>1518</v>
      </c>
      <c r="E38" s="7">
        <v>1000</v>
      </c>
      <c r="F38" s="7">
        <v>150</v>
      </c>
      <c r="G38" s="7">
        <v>700</v>
      </c>
      <c r="H38" s="8">
        <v>586</v>
      </c>
      <c r="I38" s="9">
        <v>0</v>
      </c>
      <c r="J38" s="7">
        <v>3860</v>
      </c>
      <c r="K38" s="7">
        <v>0</v>
      </c>
      <c r="L38" s="7">
        <f t="shared" si="3"/>
        <v>3860</v>
      </c>
      <c r="M38" s="7">
        <v>0</v>
      </c>
      <c r="N38" s="29">
        <f t="shared" si="0"/>
        <v>3860</v>
      </c>
      <c r="O38" s="10"/>
      <c r="P38" s="10"/>
    </row>
    <row r="39" spans="1:16" x14ac:dyDescent="0.25">
      <c r="A39" s="5">
        <v>37</v>
      </c>
      <c r="B39" s="6" t="s">
        <v>53</v>
      </c>
      <c r="C39" s="18">
        <v>5124.45</v>
      </c>
      <c r="D39" s="7">
        <v>3820</v>
      </c>
      <c r="E39" s="7">
        <v>0</v>
      </c>
      <c r="F39" s="7">
        <v>0</v>
      </c>
      <c r="G39" s="7">
        <v>0</v>
      </c>
      <c r="H39" s="8">
        <v>375</v>
      </c>
      <c r="I39" s="9">
        <v>0</v>
      </c>
      <c r="J39" s="7">
        <v>5152</v>
      </c>
      <c r="K39" s="7">
        <v>0</v>
      </c>
      <c r="L39" s="7">
        <f t="shared" si="3"/>
        <v>5152</v>
      </c>
      <c r="M39" s="7">
        <v>0</v>
      </c>
      <c r="N39" s="29">
        <f t="shared" si="0"/>
        <v>5152</v>
      </c>
      <c r="O39" s="10"/>
      <c r="P39" s="10"/>
    </row>
    <row r="40" spans="1:16" x14ac:dyDescent="0.25">
      <c r="A40" s="5">
        <v>38</v>
      </c>
      <c r="B40" s="6" t="s">
        <v>40</v>
      </c>
      <c r="C40" s="18">
        <v>4599</v>
      </c>
      <c r="D40" s="7">
        <v>3807</v>
      </c>
      <c r="E40" s="7">
        <v>0</v>
      </c>
      <c r="F40" s="7">
        <v>0</v>
      </c>
      <c r="G40" s="7">
        <v>0</v>
      </c>
      <c r="H40" s="8">
        <v>0</v>
      </c>
      <c r="I40" s="9">
        <v>0</v>
      </c>
      <c r="J40" s="7">
        <v>4600</v>
      </c>
      <c r="K40" s="7">
        <v>0</v>
      </c>
      <c r="L40" s="7">
        <f t="shared" si="3"/>
        <v>4600</v>
      </c>
      <c r="M40" s="7">
        <v>0</v>
      </c>
      <c r="N40" s="29">
        <f t="shared" si="0"/>
        <v>4600</v>
      </c>
      <c r="O40" s="10"/>
      <c r="P40" s="10"/>
    </row>
    <row r="41" spans="1:16" x14ac:dyDescent="0.25">
      <c r="A41" s="5">
        <v>39</v>
      </c>
      <c r="B41" s="6" t="s">
        <v>47</v>
      </c>
      <c r="C41" s="18">
        <v>4041</v>
      </c>
      <c r="D41" s="7">
        <v>3062</v>
      </c>
      <c r="E41" s="7">
        <v>0</v>
      </c>
      <c r="F41" s="7">
        <v>0</v>
      </c>
      <c r="G41" s="7">
        <v>0</v>
      </c>
      <c r="H41" s="8">
        <v>0</v>
      </c>
      <c r="I41" s="9">
        <v>0</v>
      </c>
      <c r="J41" s="7">
        <v>4230</v>
      </c>
      <c r="K41" s="7">
        <v>0</v>
      </c>
      <c r="L41" s="7">
        <f t="shared" si="3"/>
        <v>4230</v>
      </c>
      <c r="M41" s="7">
        <v>0</v>
      </c>
      <c r="N41" s="29">
        <f t="shared" si="0"/>
        <v>4230</v>
      </c>
      <c r="O41" s="10"/>
      <c r="P41" s="10"/>
    </row>
    <row r="42" spans="1:16" x14ac:dyDescent="0.25">
      <c r="A42" s="5">
        <v>40</v>
      </c>
      <c r="B42" s="6" t="s">
        <v>43</v>
      </c>
      <c r="C42" s="18">
        <v>3304</v>
      </c>
      <c r="D42" s="7">
        <v>1360</v>
      </c>
      <c r="E42" s="7">
        <v>0</v>
      </c>
      <c r="F42" s="7">
        <v>0</v>
      </c>
      <c r="G42" s="7">
        <v>0</v>
      </c>
      <c r="H42" s="8">
        <v>0</v>
      </c>
      <c r="I42" s="9">
        <v>0</v>
      </c>
      <c r="J42" s="7">
        <v>3310</v>
      </c>
      <c r="K42" s="7">
        <v>0</v>
      </c>
      <c r="L42" s="7">
        <f t="shared" si="3"/>
        <v>3310</v>
      </c>
      <c r="M42" s="7">
        <v>0</v>
      </c>
      <c r="N42" s="29">
        <f t="shared" si="0"/>
        <v>3310</v>
      </c>
      <c r="O42" s="10"/>
      <c r="P42" s="10"/>
    </row>
    <row r="43" spans="1:16" x14ac:dyDescent="0.25">
      <c r="A43" s="5">
        <v>41</v>
      </c>
      <c r="B43" s="6" t="s">
        <v>55</v>
      </c>
      <c r="C43" s="18">
        <v>2797</v>
      </c>
      <c r="D43" s="7">
        <v>2787</v>
      </c>
      <c r="E43" s="7">
        <v>0</v>
      </c>
      <c r="F43" s="7">
        <v>0</v>
      </c>
      <c r="G43" s="7">
        <v>0</v>
      </c>
      <c r="H43" s="8">
        <v>0</v>
      </c>
      <c r="I43" s="9">
        <v>0</v>
      </c>
      <c r="J43" s="7">
        <v>2894</v>
      </c>
      <c r="K43" s="7">
        <v>0</v>
      </c>
      <c r="L43" s="7">
        <f t="shared" si="3"/>
        <v>2894</v>
      </c>
      <c r="M43" s="7">
        <v>0</v>
      </c>
      <c r="N43" s="29">
        <f t="shared" si="0"/>
        <v>2894</v>
      </c>
      <c r="O43" s="10"/>
      <c r="P43" s="10"/>
    </row>
    <row r="44" spans="1:16" x14ac:dyDescent="0.25">
      <c r="A44" s="5">
        <v>42</v>
      </c>
      <c r="B44" s="6" t="s">
        <v>44</v>
      </c>
      <c r="C44" s="18">
        <v>2428</v>
      </c>
      <c r="D44" s="7">
        <v>0</v>
      </c>
      <c r="E44" s="7">
        <v>2400</v>
      </c>
      <c r="F44" s="7">
        <v>0</v>
      </c>
      <c r="G44" s="7">
        <v>0</v>
      </c>
      <c r="H44" s="8">
        <v>0</v>
      </c>
      <c r="I44" s="9">
        <v>0</v>
      </c>
      <c r="J44" s="7">
        <v>2500</v>
      </c>
      <c r="K44" s="7">
        <v>0</v>
      </c>
      <c r="L44" s="7">
        <f t="shared" si="3"/>
        <v>2500</v>
      </c>
      <c r="M44" s="7">
        <v>0</v>
      </c>
      <c r="N44" s="29">
        <f t="shared" si="0"/>
        <v>2500</v>
      </c>
      <c r="O44" s="10"/>
      <c r="P44" s="10"/>
    </row>
    <row r="45" spans="1:16" x14ac:dyDescent="0.25">
      <c r="A45" s="5">
        <v>43</v>
      </c>
      <c r="B45" s="11" t="s">
        <v>62</v>
      </c>
      <c r="C45" s="18">
        <v>1651</v>
      </c>
      <c r="D45" s="7">
        <v>1250</v>
      </c>
      <c r="E45" s="7">
        <v>0</v>
      </c>
      <c r="F45" s="7">
        <v>0</v>
      </c>
      <c r="G45" s="7">
        <v>0</v>
      </c>
      <c r="H45" s="8">
        <v>0</v>
      </c>
      <c r="I45" s="9">
        <v>0</v>
      </c>
      <c r="J45" s="7">
        <v>1651</v>
      </c>
      <c r="K45" s="7">
        <v>0</v>
      </c>
      <c r="L45" s="7">
        <f t="shared" si="3"/>
        <v>1651</v>
      </c>
      <c r="M45" s="7">
        <v>0</v>
      </c>
      <c r="N45" s="29">
        <f t="shared" si="0"/>
        <v>1651</v>
      </c>
      <c r="O45" s="10"/>
      <c r="P45" s="10"/>
    </row>
    <row r="46" spans="1:16" x14ac:dyDescent="0.25">
      <c r="A46" s="5">
        <v>44</v>
      </c>
      <c r="B46" s="6" t="s">
        <v>61</v>
      </c>
      <c r="C46" s="18">
        <v>1501</v>
      </c>
      <c r="D46" s="7">
        <v>1500</v>
      </c>
      <c r="E46" s="7">
        <v>0</v>
      </c>
      <c r="F46" s="7">
        <v>0</v>
      </c>
      <c r="G46" s="7">
        <v>0</v>
      </c>
      <c r="H46" s="8">
        <v>0</v>
      </c>
      <c r="I46" s="9">
        <v>0</v>
      </c>
      <c r="J46" s="7">
        <v>1510</v>
      </c>
      <c r="K46" s="7">
        <v>0</v>
      </c>
      <c r="L46" s="7">
        <f t="shared" si="3"/>
        <v>1510</v>
      </c>
      <c r="M46" s="7">
        <v>0</v>
      </c>
      <c r="N46" s="29">
        <f t="shared" si="0"/>
        <v>1510</v>
      </c>
      <c r="O46" s="10"/>
      <c r="P46" s="10"/>
    </row>
    <row r="47" spans="1:16" x14ac:dyDescent="0.25">
      <c r="A47" s="5">
        <v>45</v>
      </c>
      <c r="B47" s="6" t="s">
        <v>35</v>
      </c>
      <c r="C47" s="18">
        <v>1481</v>
      </c>
      <c r="D47" s="7">
        <v>1480</v>
      </c>
      <c r="E47" s="7">
        <v>0</v>
      </c>
      <c r="F47" s="7">
        <v>0</v>
      </c>
      <c r="G47" s="7">
        <v>0</v>
      </c>
      <c r="H47" s="8">
        <v>0</v>
      </c>
      <c r="I47" s="9">
        <v>0</v>
      </c>
      <c r="J47" s="7">
        <v>1495</v>
      </c>
      <c r="K47" s="7">
        <v>0</v>
      </c>
      <c r="L47" s="7">
        <f t="shared" si="3"/>
        <v>1495</v>
      </c>
      <c r="M47" s="7">
        <v>0</v>
      </c>
      <c r="N47" s="29">
        <f t="shared" si="0"/>
        <v>1495</v>
      </c>
      <c r="O47" s="10"/>
      <c r="P47" s="10"/>
    </row>
    <row r="48" spans="1:16" x14ac:dyDescent="0.25">
      <c r="A48" s="5">
        <v>46</v>
      </c>
      <c r="B48" s="6" t="s">
        <v>57</v>
      </c>
      <c r="C48" s="18">
        <v>745</v>
      </c>
      <c r="D48" s="7">
        <v>745</v>
      </c>
      <c r="E48" s="7">
        <v>0</v>
      </c>
      <c r="F48" s="7">
        <v>0</v>
      </c>
      <c r="G48" s="7">
        <v>0</v>
      </c>
      <c r="H48" s="8">
        <v>0</v>
      </c>
      <c r="I48" s="9">
        <v>0</v>
      </c>
      <c r="J48" s="7">
        <v>750</v>
      </c>
      <c r="K48" s="7">
        <v>0</v>
      </c>
      <c r="L48" s="7">
        <f t="shared" si="3"/>
        <v>750</v>
      </c>
      <c r="M48" s="7">
        <v>0</v>
      </c>
      <c r="N48" s="29">
        <f t="shared" si="0"/>
        <v>750</v>
      </c>
      <c r="O48" s="10"/>
      <c r="P48" s="10"/>
    </row>
    <row r="49" spans="1:16" x14ac:dyDescent="0.25">
      <c r="A49" s="5">
        <v>47</v>
      </c>
      <c r="B49" s="6" t="s">
        <v>66</v>
      </c>
      <c r="C49" s="18">
        <v>614</v>
      </c>
      <c r="D49" s="7">
        <v>611</v>
      </c>
      <c r="E49" s="7">
        <v>0</v>
      </c>
      <c r="F49" s="7">
        <v>0</v>
      </c>
      <c r="G49" s="7">
        <v>0</v>
      </c>
      <c r="H49" s="8">
        <v>0</v>
      </c>
      <c r="I49" s="9">
        <v>0</v>
      </c>
      <c r="J49" s="7">
        <v>661</v>
      </c>
      <c r="K49" s="7">
        <v>0</v>
      </c>
      <c r="L49" s="7">
        <f t="shared" si="3"/>
        <v>661</v>
      </c>
      <c r="M49" s="7">
        <v>0</v>
      </c>
      <c r="N49" s="29">
        <f t="shared" si="0"/>
        <v>661</v>
      </c>
      <c r="O49" s="10"/>
      <c r="P49" s="10"/>
    </row>
    <row r="50" spans="1:16" x14ac:dyDescent="0.25">
      <c r="A50" s="5">
        <v>48</v>
      </c>
      <c r="B50" s="6" t="s">
        <v>58</v>
      </c>
      <c r="C50" s="18">
        <v>480</v>
      </c>
      <c r="D50" s="7">
        <v>480</v>
      </c>
      <c r="E50" s="7">
        <v>0</v>
      </c>
      <c r="F50" s="7">
        <v>0</v>
      </c>
      <c r="G50" s="7">
        <v>0</v>
      </c>
      <c r="H50" s="8">
        <v>0</v>
      </c>
      <c r="I50" s="9">
        <v>0</v>
      </c>
      <c r="J50" s="7">
        <v>480</v>
      </c>
      <c r="K50" s="7">
        <v>0</v>
      </c>
      <c r="L50" s="7">
        <f t="shared" si="3"/>
        <v>480</v>
      </c>
      <c r="M50" s="7">
        <v>0</v>
      </c>
      <c r="N50" s="39">
        <v>480</v>
      </c>
      <c r="O50" s="10"/>
      <c r="P50" s="10"/>
    </row>
    <row r="51" spans="1:16" x14ac:dyDescent="0.25">
      <c r="A51" s="5">
        <v>49</v>
      </c>
      <c r="B51" s="6" t="s">
        <v>59</v>
      </c>
      <c r="C51" s="18">
        <v>215</v>
      </c>
      <c r="D51" s="7">
        <v>0</v>
      </c>
      <c r="E51" s="7">
        <v>0</v>
      </c>
      <c r="F51" s="7">
        <v>0</v>
      </c>
      <c r="G51" s="7">
        <v>0</v>
      </c>
      <c r="H51" s="8">
        <v>0</v>
      </c>
      <c r="I51" s="9">
        <v>0</v>
      </c>
      <c r="J51" s="7">
        <v>250</v>
      </c>
      <c r="K51" s="7">
        <v>0</v>
      </c>
      <c r="L51" s="7">
        <f t="shared" ref="L51" si="4">K51+J51</f>
        <v>250</v>
      </c>
      <c r="M51" s="7">
        <v>0</v>
      </c>
      <c r="N51" s="39">
        <f>M51+L51+I51</f>
        <v>250</v>
      </c>
      <c r="O51" s="10"/>
      <c r="P51" s="10"/>
    </row>
    <row r="52" spans="1:16" ht="24" x14ac:dyDescent="0.25">
      <c r="A52" s="5">
        <v>50</v>
      </c>
      <c r="B52" s="12" t="s">
        <v>65</v>
      </c>
      <c r="C52" s="18">
        <v>0</v>
      </c>
      <c r="D52" s="7">
        <v>0</v>
      </c>
      <c r="E52" s="7">
        <v>0</v>
      </c>
      <c r="F52" s="7">
        <v>0</v>
      </c>
      <c r="G52" s="7">
        <v>0</v>
      </c>
      <c r="H52" s="8">
        <v>0</v>
      </c>
      <c r="I52" s="9">
        <v>0</v>
      </c>
      <c r="J52" s="7">
        <v>0</v>
      </c>
      <c r="K52" s="7">
        <v>0</v>
      </c>
      <c r="L52" s="7">
        <v>0</v>
      </c>
      <c r="M52" s="7">
        <v>0</v>
      </c>
      <c r="N52" s="39">
        <f t="shared" ref="N52:N58" si="5">M52+L52+I52</f>
        <v>0</v>
      </c>
      <c r="O52" s="10"/>
      <c r="P52" s="10"/>
    </row>
    <row r="53" spans="1:16" x14ac:dyDescent="0.25">
      <c r="A53" s="5">
        <v>51</v>
      </c>
      <c r="B53" s="6" t="s">
        <v>31</v>
      </c>
      <c r="C53" s="18">
        <v>0</v>
      </c>
      <c r="D53" s="7">
        <v>0</v>
      </c>
      <c r="E53" s="7">
        <v>0</v>
      </c>
      <c r="F53" s="7">
        <v>0</v>
      </c>
      <c r="G53" s="7">
        <v>0</v>
      </c>
      <c r="H53" s="8">
        <v>0</v>
      </c>
      <c r="I53" s="9">
        <v>0</v>
      </c>
      <c r="J53" s="7">
        <v>0</v>
      </c>
      <c r="K53" s="7">
        <v>0</v>
      </c>
      <c r="L53" s="7">
        <v>0</v>
      </c>
      <c r="M53" s="7">
        <v>0</v>
      </c>
      <c r="N53" s="29">
        <f t="shared" si="5"/>
        <v>0</v>
      </c>
      <c r="O53" s="10"/>
      <c r="P53" s="10"/>
    </row>
    <row r="54" spans="1:16" x14ac:dyDescent="0.25">
      <c r="A54" s="5">
        <v>52</v>
      </c>
      <c r="B54" s="6" t="s">
        <v>32</v>
      </c>
      <c r="C54" s="18">
        <v>0</v>
      </c>
      <c r="D54" s="7">
        <v>0</v>
      </c>
      <c r="E54" s="7">
        <v>0</v>
      </c>
      <c r="F54" s="7">
        <v>0</v>
      </c>
      <c r="G54" s="7">
        <v>0</v>
      </c>
      <c r="H54" s="8">
        <v>0</v>
      </c>
      <c r="I54" s="9">
        <v>0</v>
      </c>
      <c r="J54" s="7">
        <v>0</v>
      </c>
      <c r="K54" s="7">
        <v>0</v>
      </c>
      <c r="L54" s="7">
        <v>0</v>
      </c>
      <c r="M54" s="7">
        <v>0</v>
      </c>
      <c r="N54" s="29">
        <f t="shared" si="5"/>
        <v>0</v>
      </c>
      <c r="O54" s="10"/>
      <c r="P54" s="10"/>
    </row>
    <row r="55" spans="1:16" x14ac:dyDescent="0.25">
      <c r="A55" s="5">
        <v>53</v>
      </c>
      <c r="B55" s="6" t="s">
        <v>34</v>
      </c>
      <c r="C55" s="18">
        <v>0</v>
      </c>
      <c r="D55" s="7">
        <v>0</v>
      </c>
      <c r="E55" s="7">
        <v>0</v>
      </c>
      <c r="F55" s="7">
        <v>0</v>
      </c>
      <c r="G55" s="7">
        <v>0</v>
      </c>
      <c r="H55" s="8">
        <v>0</v>
      </c>
      <c r="I55" s="9">
        <v>0</v>
      </c>
      <c r="J55" s="7">
        <v>0</v>
      </c>
      <c r="K55" s="7">
        <v>0</v>
      </c>
      <c r="L55" s="7">
        <v>0</v>
      </c>
      <c r="M55" s="7">
        <v>0</v>
      </c>
      <c r="N55" s="29">
        <f t="shared" si="5"/>
        <v>0</v>
      </c>
      <c r="O55" s="10"/>
      <c r="P55" s="10"/>
    </row>
    <row r="56" spans="1:16" x14ac:dyDescent="0.25">
      <c r="A56" s="5">
        <v>54</v>
      </c>
      <c r="B56" s="6" t="s">
        <v>39</v>
      </c>
      <c r="C56" s="18">
        <v>0</v>
      </c>
      <c r="D56" s="7">
        <v>0</v>
      </c>
      <c r="E56" s="7">
        <v>0</v>
      </c>
      <c r="F56" s="7">
        <v>0</v>
      </c>
      <c r="G56" s="7">
        <v>0</v>
      </c>
      <c r="H56" s="8">
        <v>0</v>
      </c>
      <c r="I56" s="9">
        <v>0</v>
      </c>
      <c r="J56" s="7">
        <v>0</v>
      </c>
      <c r="K56" s="7">
        <v>0</v>
      </c>
      <c r="L56" s="7">
        <v>0</v>
      </c>
      <c r="M56" s="7">
        <v>0</v>
      </c>
      <c r="N56" s="29">
        <f t="shared" si="5"/>
        <v>0</v>
      </c>
      <c r="O56" s="10"/>
      <c r="P56" s="10"/>
    </row>
    <row r="57" spans="1:16" x14ac:dyDescent="0.25">
      <c r="A57" s="5">
        <v>55</v>
      </c>
      <c r="B57" s="6" t="s">
        <v>68</v>
      </c>
      <c r="C57" s="18">
        <v>0</v>
      </c>
      <c r="D57" s="7">
        <v>0</v>
      </c>
      <c r="E57" s="7">
        <v>0</v>
      </c>
      <c r="F57" s="7">
        <v>0</v>
      </c>
      <c r="G57" s="7">
        <v>0</v>
      </c>
      <c r="H57" s="8">
        <v>0</v>
      </c>
      <c r="I57" s="9">
        <v>0</v>
      </c>
      <c r="J57" s="7">
        <v>0</v>
      </c>
      <c r="K57" s="7">
        <v>0</v>
      </c>
      <c r="L57" s="7">
        <v>0</v>
      </c>
      <c r="M57" s="7">
        <v>0</v>
      </c>
      <c r="N57" s="29">
        <f t="shared" si="5"/>
        <v>0</v>
      </c>
      <c r="O57" s="10"/>
      <c r="P57" s="10"/>
    </row>
    <row r="58" spans="1:16" ht="12.6" thickBot="1" x14ac:dyDescent="0.3">
      <c r="A58" s="30">
        <v>56</v>
      </c>
      <c r="B58" s="13" t="s">
        <v>45</v>
      </c>
      <c r="C58" s="32">
        <v>0</v>
      </c>
      <c r="D58" s="14">
        <v>0</v>
      </c>
      <c r="E58" s="14">
        <v>0</v>
      </c>
      <c r="F58" s="14">
        <v>0</v>
      </c>
      <c r="G58" s="14">
        <v>0</v>
      </c>
      <c r="H58" s="15">
        <v>0</v>
      </c>
      <c r="I58" s="16">
        <v>0</v>
      </c>
      <c r="J58" s="14">
        <v>0</v>
      </c>
      <c r="K58" s="14">
        <v>0</v>
      </c>
      <c r="L58" s="14">
        <v>0</v>
      </c>
      <c r="M58" s="14">
        <v>0</v>
      </c>
      <c r="N58" s="31">
        <f t="shared" si="5"/>
        <v>0</v>
      </c>
      <c r="O58" s="10"/>
      <c r="P58" s="10"/>
    </row>
    <row r="59" spans="1:16" x14ac:dyDescent="0.25">
      <c r="C59" s="26">
        <f>SUM(C1:C58)</f>
        <v>18054184.539999995</v>
      </c>
      <c r="D59" s="26">
        <f t="shared" ref="D59:N59" si="6">SUM(D1:D58)</f>
        <v>6683362.8399999999</v>
      </c>
      <c r="E59" s="26">
        <f t="shared" si="6"/>
        <v>3288641.67</v>
      </c>
      <c r="F59" s="26">
        <f t="shared" si="6"/>
        <v>139035</v>
      </c>
      <c r="G59" s="26">
        <f t="shared" si="6"/>
        <v>5175388.8999999994</v>
      </c>
      <c r="H59" s="26">
        <f t="shared" si="6"/>
        <v>1043091.23</v>
      </c>
      <c r="I59" s="26">
        <f t="shared" si="6"/>
        <v>5895268</v>
      </c>
      <c r="J59" s="26">
        <f t="shared" si="6"/>
        <v>12859755.800000001</v>
      </c>
      <c r="K59" s="26">
        <f t="shared" si="6"/>
        <v>160715.35</v>
      </c>
      <c r="L59" s="26">
        <f t="shared" si="6"/>
        <v>13020471.15</v>
      </c>
      <c r="M59" s="26">
        <f t="shared" si="6"/>
        <v>328.06</v>
      </c>
      <c r="N59" s="26">
        <f t="shared" si="6"/>
        <v>18916067.210000001</v>
      </c>
      <c r="O59" s="10"/>
      <c r="P59" s="10"/>
    </row>
    <row r="60" spans="1:16" x14ac:dyDescent="0.25">
      <c r="J60" s="2" t="s">
        <v>63</v>
      </c>
      <c r="O60" s="10"/>
      <c r="P60" s="10"/>
    </row>
    <row r="61" spans="1:16" s="25" customFormat="1" ht="12.6" x14ac:dyDescent="0.3">
      <c r="A61" s="19"/>
      <c r="B61" s="20" t="s">
        <v>70</v>
      </c>
      <c r="C61" s="21"/>
      <c r="D61" s="22"/>
      <c r="E61" s="23"/>
      <c r="F61" s="23"/>
      <c r="G61" s="23"/>
      <c r="H61" s="23"/>
      <c r="I61" s="23"/>
      <c r="J61" s="23" t="s">
        <v>63</v>
      </c>
      <c r="K61" s="23"/>
      <c r="L61" s="23"/>
      <c r="M61" s="24"/>
      <c r="O61" s="10"/>
      <c r="P61" s="10"/>
    </row>
    <row r="62" spans="1:16" x14ac:dyDescent="0.25">
      <c r="A62" s="17" t="s">
        <v>63</v>
      </c>
      <c r="O62" s="10"/>
      <c r="P62" s="10"/>
    </row>
  </sheetData>
  <autoFilter ref="A2:N62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01.09-13.11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Gvantsa Iordanishvili</dc:creator>
  <cp:lastModifiedBy>Besik Kochiashvili</cp:lastModifiedBy>
  <dcterms:created xsi:type="dcterms:W3CDTF">2006-09-16T00:00:00Z</dcterms:created>
  <dcterms:modified xsi:type="dcterms:W3CDTF">2021-01-20T14:08:00Z</dcterms:modified>
</cp:coreProperties>
</file>