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5 პერიოდი 2 ტური 22 ოქტომბერტი-12 ნოემბერი\ელექტრონული\"/>
    </mc:Choice>
  </mc:AlternateContent>
  <bookViews>
    <workbookView xWindow="0" yWindow="0" windowWidth="2880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5.2'!$A$1:$I$1017</definedName>
    <definedName name="_xlnm.Print_Area" localSheetId="8">'ფორმა 5.4'!$A$1:$H$46</definedName>
    <definedName name="_xlnm.Print_Area" localSheetId="9">'ფორმა 5.5'!$A$1:$M$102</definedName>
    <definedName name="_xlnm.Print_Area" localSheetId="14">'ფორმა 9.1'!$A$1:$I$61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N1'!$A$1:$L$26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67" i="12" l="1"/>
  <c r="D28" i="12"/>
  <c r="C37" i="47"/>
  <c r="A38" i="48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37" i="48"/>
  <c r="I2" i="48"/>
  <c r="D11" i="47"/>
  <c r="I503" i="43"/>
  <c r="I504" i="43"/>
  <c r="I505" i="43"/>
  <c r="I506" i="43"/>
  <c r="I507" i="43"/>
  <c r="I508" i="43"/>
  <c r="I509" i="43"/>
  <c r="I510" i="43"/>
  <c r="I511" i="43"/>
  <c r="I512" i="43"/>
  <c r="I513" i="43"/>
  <c r="I514" i="43"/>
  <c r="I515" i="43"/>
  <c r="I516" i="43"/>
  <c r="I517" i="43"/>
  <c r="I518" i="43"/>
  <c r="I519" i="43"/>
  <c r="I520" i="43"/>
  <c r="I521" i="43"/>
  <c r="I522" i="43"/>
  <c r="I523" i="43"/>
  <c r="I524" i="43"/>
  <c r="I525" i="43"/>
  <c r="I526" i="43"/>
  <c r="I527" i="43"/>
  <c r="I528" i="43"/>
  <c r="I529" i="43"/>
  <c r="I530" i="43"/>
  <c r="I531" i="43"/>
  <c r="I532" i="43"/>
  <c r="I533" i="43"/>
  <c r="I534" i="43"/>
  <c r="I535" i="43"/>
  <c r="I536" i="43"/>
  <c r="I537" i="43"/>
  <c r="I538" i="43"/>
  <c r="I539" i="43"/>
  <c r="I540" i="43"/>
  <c r="I541" i="43"/>
  <c r="I542" i="43"/>
  <c r="I543" i="43"/>
  <c r="I544" i="43"/>
  <c r="I545" i="43"/>
  <c r="I546" i="43"/>
  <c r="I547" i="43"/>
  <c r="I548" i="43"/>
  <c r="I549" i="43"/>
  <c r="I550" i="43"/>
  <c r="I551" i="43"/>
  <c r="I552" i="43"/>
  <c r="I553" i="43"/>
  <c r="I554" i="43"/>
  <c r="I555" i="43"/>
  <c r="I556" i="43"/>
  <c r="I557" i="43"/>
  <c r="I558" i="43"/>
  <c r="I559" i="43"/>
  <c r="I560" i="43"/>
  <c r="I561" i="43"/>
  <c r="I562" i="43"/>
  <c r="I563" i="43"/>
  <c r="I564" i="43"/>
  <c r="I565" i="43"/>
  <c r="I566" i="43"/>
  <c r="I567" i="43"/>
  <c r="I568" i="43"/>
  <c r="I569" i="43"/>
  <c r="I570" i="43"/>
  <c r="I571" i="43"/>
  <c r="I572" i="43"/>
  <c r="I573" i="43"/>
  <c r="I574" i="43"/>
  <c r="I575" i="43"/>
  <c r="I576" i="43"/>
  <c r="I577" i="43"/>
  <c r="I578" i="43"/>
  <c r="I579" i="43"/>
  <c r="I580" i="43"/>
  <c r="I581" i="43"/>
  <c r="I582" i="43"/>
  <c r="I583" i="43"/>
  <c r="I584" i="43"/>
  <c r="I585" i="43"/>
  <c r="I586" i="43"/>
  <c r="I587" i="43"/>
  <c r="I588" i="43"/>
  <c r="I589" i="43"/>
  <c r="I590" i="43"/>
  <c r="I591" i="43"/>
  <c r="I592" i="43"/>
  <c r="I593" i="43"/>
  <c r="I594" i="43"/>
  <c r="I595" i="43"/>
  <c r="I596" i="43"/>
  <c r="I597" i="43"/>
  <c r="I598" i="43"/>
  <c r="I599" i="43"/>
  <c r="I600" i="43"/>
  <c r="I601" i="43"/>
  <c r="I602" i="43"/>
  <c r="I603" i="43"/>
  <c r="I604" i="43"/>
  <c r="I605" i="43"/>
  <c r="I606" i="43"/>
  <c r="I607" i="43"/>
  <c r="I608" i="43"/>
  <c r="I609" i="43"/>
  <c r="I610" i="43"/>
  <c r="I611" i="43"/>
  <c r="I612" i="43"/>
  <c r="I613" i="43"/>
  <c r="I614" i="43"/>
  <c r="I615" i="43"/>
  <c r="I616" i="43"/>
  <c r="I617" i="43"/>
  <c r="I618" i="43"/>
  <c r="I619" i="43"/>
  <c r="I620" i="43"/>
  <c r="I621" i="43"/>
  <c r="I622" i="43"/>
  <c r="I623" i="43"/>
  <c r="I624" i="43"/>
  <c r="I625" i="43"/>
  <c r="I626" i="43"/>
  <c r="I627" i="43"/>
  <c r="I628" i="43"/>
  <c r="I629" i="43"/>
  <c r="I630" i="43"/>
  <c r="I631" i="43"/>
  <c r="I632" i="43"/>
  <c r="I633" i="43"/>
  <c r="I634" i="43"/>
  <c r="I635" i="43"/>
  <c r="I636" i="43"/>
  <c r="I637" i="43"/>
  <c r="I638" i="43"/>
  <c r="I639" i="43"/>
  <c r="I640" i="43"/>
  <c r="I641" i="43"/>
  <c r="I642" i="43"/>
  <c r="I643" i="43"/>
  <c r="I644" i="43"/>
  <c r="I645" i="43"/>
  <c r="I646" i="43"/>
  <c r="I647" i="43"/>
  <c r="I648" i="43"/>
  <c r="I649" i="43"/>
  <c r="I650" i="43"/>
  <c r="I651" i="43"/>
  <c r="I652" i="43"/>
  <c r="I653" i="43"/>
  <c r="I654" i="43"/>
  <c r="I655" i="43"/>
  <c r="I656" i="43"/>
  <c r="I657" i="43"/>
  <c r="I658" i="43"/>
  <c r="I659" i="43"/>
  <c r="I660" i="43"/>
  <c r="I661" i="43"/>
  <c r="I662" i="43"/>
  <c r="I663" i="43"/>
  <c r="I664" i="43"/>
  <c r="I665" i="43"/>
  <c r="I666" i="43"/>
  <c r="I667" i="43"/>
  <c r="I668" i="43"/>
  <c r="I669" i="43"/>
  <c r="I670" i="43"/>
  <c r="I671" i="43"/>
  <c r="I672" i="43"/>
  <c r="I673" i="43"/>
  <c r="I674" i="43"/>
  <c r="I675" i="43"/>
  <c r="I676" i="43"/>
  <c r="I677" i="43"/>
  <c r="I678" i="43"/>
  <c r="I679" i="43"/>
  <c r="I680" i="43"/>
  <c r="I681" i="43"/>
  <c r="I682" i="43"/>
  <c r="I683" i="43"/>
  <c r="I684" i="43"/>
  <c r="I685" i="43"/>
  <c r="I686" i="43"/>
  <c r="I687" i="43"/>
  <c r="I688" i="43"/>
  <c r="I689" i="43"/>
  <c r="I690" i="43"/>
  <c r="I691" i="43"/>
  <c r="I692" i="43"/>
  <c r="I693" i="43"/>
  <c r="I694" i="43"/>
  <c r="I695" i="43"/>
  <c r="I696" i="43"/>
  <c r="I697" i="43"/>
  <c r="I698" i="43"/>
  <c r="I699" i="43"/>
  <c r="I700" i="43"/>
  <c r="I701" i="43"/>
  <c r="I702" i="43"/>
  <c r="I703" i="43"/>
  <c r="I704" i="43"/>
  <c r="I705" i="43"/>
  <c r="I706" i="43"/>
  <c r="I707" i="43"/>
  <c r="I708" i="43"/>
  <c r="I709" i="43"/>
  <c r="I710" i="43"/>
  <c r="I711" i="43"/>
  <c r="I712" i="43"/>
  <c r="I713" i="43"/>
  <c r="I714" i="43"/>
  <c r="I715" i="43"/>
  <c r="I716" i="43"/>
  <c r="I717" i="43"/>
  <c r="I718" i="43"/>
  <c r="I719" i="43"/>
  <c r="I720" i="43"/>
  <c r="I721" i="43"/>
  <c r="I722" i="43"/>
  <c r="I723" i="43"/>
  <c r="I724" i="43"/>
  <c r="I725" i="43"/>
  <c r="I726" i="43"/>
  <c r="I727" i="43"/>
  <c r="I728" i="43"/>
  <c r="I729" i="43"/>
  <c r="I730" i="43"/>
  <c r="I731" i="43"/>
  <c r="I732" i="43"/>
  <c r="I733" i="43"/>
  <c r="I734" i="43"/>
  <c r="I735" i="43"/>
  <c r="I736" i="43"/>
  <c r="I737" i="43"/>
  <c r="I738" i="43"/>
  <c r="I739" i="43"/>
  <c r="I740" i="43"/>
  <c r="I741" i="43"/>
  <c r="I742" i="43"/>
  <c r="I743" i="43"/>
  <c r="I744" i="43"/>
  <c r="I745" i="43"/>
  <c r="I746" i="43"/>
  <c r="I747" i="43"/>
  <c r="I748" i="43"/>
  <c r="I749" i="43"/>
  <c r="I750" i="43"/>
  <c r="I751" i="43"/>
  <c r="I752" i="43"/>
  <c r="I753" i="43"/>
  <c r="I754" i="43"/>
  <c r="I755" i="43"/>
  <c r="I756" i="43"/>
  <c r="I757" i="43"/>
  <c r="I758" i="43"/>
  <c r="I759" i="43"/>
  <c r="I760" i="43"/>
  <c r="I761" i="43"/>
  <c r="I762" i="43"/>
  <c r="I763" i="43"/>
  <c r="I764" i="43"/>
  <c r="I765" i="43"/>
  <c r="I766" i="43"/>
  <c r="I767" i="43"/>
  <c r="I768" i="43"/>
  <c r="I769" i="43"/>
  <c r="I770" i="43"/>
  <c r="I771" i="43"/>
  <c r="I772" i="43"/>
  <c r="I773" i="43"/>
  <c r="I774" i="43"/>
  <c r="I775" i="43"/>
  <c r="I776" i="43"/>
  <c r="I777" i="43"/>
  <c r="I778" i="43"/>
  <c r="I779" i="43"/>
  <c r="I780" i="43"/>
  <c r="I781" i="43"/>
  <c r="I782" i="43"/>
  <c r="I783" i="43"/>
  <c r="I784" i="43"/>
  <c r="I785" i="43"/>
  <c r="I786" i="43"/>
  <c r="I787" i="43"/>
  <c r="I788" i="43"/>
  <c r="I789" i="43"/>
  <c r="I790" i="43"/>
  <c r="I791" i="43"/>
  <c r="I792" i="43"/>
  <c r="I793" i="43"/>
  <c r="I794" i="43"/>
  <c r="I795" i="43"/>
  <c r="I796" i="43"/>
  <c r="I797" i="43"/>
  <c r="I798" i="43"/>
  <c r="I799" i="43"/>
  <c r="I800" i="43"/>
  <c r="I801" i="43"/>
  <c r="I802" i="43"/>
  <c r="I803" i="43"/>
  <c r="I804" i="43"/>
  <c r="I805" i="43"/>
  <c r="I806" i="43"/>
  <c r="I807" i="43"/>
  <c r="I808" i="43"/>
  <c r="I809" i="43"/>
  <c r="I810" i="43"/>
  <c r="I811" i="43"/>
  <c r="I812" i="43"/>
  <c r="I813" i="43"/>
  <c r="I814" i="43"/>
  <c r="I815" i="43"/>
  <c r="I816" i="43"/>
  <c r="I817" i="43"/>
  <c r="I818" i="43"/>
  <c r="I819" i="43"/>
  <c r="I820" i="43"/>
  <c r="I821" i="43"/>
  <c r="I822" i="43"/>
  <c r="I823" i="43"/>
  <c r="I824" i="43"/>
  <c r="I825" i="43"/>
  <c r="I826" i="43"/>
  <c r="I827" i="43"/>
  <c r="I828" i="43"/>
  <c r="I829" i="43"/>
  <c r="I830" i="43"/>
  <c r="I831" i="43"/>
  <c r="I832" i="43"/>
  <c r="I833" i="43"/>
  <c r="I834" i="43"/>
  <c r="I835" i="43"/>
  <c r="I836" i="43"/>
  <c r="I837" i="43"/>
  <c r="I838" i="43"/>
  <c r="I839" i="43"/>
  <c r="I840" i="43"/>
  <c r="I841" i="43"/>
  <c r="I842" i="43"/>
  <c r="I843" i="43"/>
  <c r="I844" i="43"/>
  <c r="I845" i="43"/>
  <c r="I846" i="43"/>
  <c r="I847" i="43"/>
  <c r="I848" i="43"/>
  <c r="I849" i="43"/>
  <c r="I850" i="43"/>
  <c r="I851" i="43"/>
  <c r="I852" i="43"/>
  <c r="I853" i="43"/>
  <c r="I854" i="43"/>
  <c r="I855" i="43"/>
  <c r="I856" i="43"/>
  <c r="I857" i="43"/>
  <c r="I858" i="43"/>
  <c r="I859" i="43"/>
  <c r="I860" i="43"/>
  <c r="I861" i="43"/>
  <c r="I862" i="43"/>
  <c r="I863" i="43"/>
  <c r="I864" i="43"/>
  <c r="I865" i="43"/>
  <c r="I866" i="43"/>
  <c r="I867" i="43"/>
  <c r="I868" i="43"/>
  <c r="I869" i="43"/>
  <c r="I870" i="43"/>
  <c r="I871" i="43"/>
  <c r="I872" i="43"/>
  <c r="I873" i="43"/>
  <c r="I874" i="43"/>
  <c r="I875" i="43"/>
  <c r="I876" i="43"/>
  <c r="I877" i="43"/>
  <c r="I878" i="43"/>
  <c r="I879" i="43"/>
  <c r="I880" i="43"/>
  <c r="I881" i="43"/>
  <c r="I882" i="43"/>
  <c r="I883" i="43"/>
  <c r="I884" i="43"/>
  <c r="I885" i="43"/>
  <c r="I886" i="43"/>
  <c r="I887" i="43"/>
  <c r="I888" i="43"/>
  <c r="I889" i="43"/>
  <c r="I890" i="43"/>
  <c r="I891" i="43"/>
  <c r="I892" i="43"/>
  <c r="I893" i="43"/>
  <c r="I894" i="43"/>
  <c r="I895" i="43"/>
  <c r="I896" i="43"/>
  <c r="I897" i="43"/>
  <c r="I898" i="43"/>
  <c r="I899" i="43"/>
  <c r="I900" i="43"/>
  <c r="I901" i="43"/>
  <c r="I902" i="43"/>
  <c r="I903" i="43"/>
  <c r="I904" i="43"/>
  <c r="I905" i="43"/>
  <c r="I906" i="43"/>
  <c r="I907" i="43"/>
  <c r="I908" i="43"/>
  <c r="I909" i="43"/>
  <c r="I910" i="43"/>
  <c r="I911" i="43"/>
  <c r="I912" i="43"/>
  <c r="I913" i="43"/>
  <c r="I914" i="43"/>
  <c r="I915" i="43"/>
  <c r="I916" i="43"/>
  <c r="I917" i="43"/>
  <c r="I918" i="43"/>
  <c r="I919" i="43"/>
  <c r="I920" i="43"/>
  <c r="I921" i="43"/>
  <c r="I922" i="43"/>
  <c r="I923" i="43"/>
  <c r="I924" i="43"/>
  <c r="I925" i="43"/>
  <c r="I926" i="43"/>
  <c r="I927" i="43"/>
  <c r="I928" i="43"/>
  <c r="I929" i="43"/>
  <c r="I930" i="43"/>
  <c r="I931" i="43"/>
  <c r="I932" i="43"/>
  <c r="I933" i="43"/>
  <c r="I934" i="43"/>
  <c r="I935" i="43"/>
  <c r="I936" i="43"/>
  <c r="I937" i="43"/>
  <c r="I938" i="43"/>
  <c r="I939" i="43"/>
  <c r="I940" i="43"/>
  <c r="I941" i="43"/>
  <c r="I942" i="43"/>
  <c r="I943" i="43"/>
  <c r="I944" i="43"/>
  <c r="I945" i="43"/>
  <c r="I946" i="43"/>
  <c r="I947" i="43"/>
  <c r="I948" i="43"/>
  <c r="I949" i="43"/>
  <c r="I950" i="43"/>
  <c r="I951" i="43"/>
  <c r="I952" i="43"/>
  <c r="I953" i="43"/>
  <c r="I954" i="43"/>
  <c r="I955" i="43"/>
  <c r="I956" i="43"/>
  <c r="I957" i="43"/>
  <c r="I958" i="43"/>
  <c r="I959" i="43"/>
  <c r="I960" i="43"/>
  <c r="I961" i="43"/>
  <c r="I962" i="43"/>
  <c r="I963" i="43"/>
  <c r="I964" i="43"/>
  <c r="I965" i="43"/>
  <c r="I966" i="43"/>
  <c r="I967" i="43"/>
  <c r="I968" i="43"/>
  <c r="I969" i="43"/>
  <c r="I970" i="43"/>
  <c r="I971" i="43"/>
  <c r="I972" i="43"/>
  <c r="I973" i="43"/>
  <c r="I974" i="43"/>
  <c r="I975" i="43"/>
  <c r="I976" i="43"/>
  <c r="I977" i="43"/>
  <c r="I978" i="43"/>
  <c r="I979" i="43"/>
  <c r="I980" i="43"/>
  <c r="I981" i="43"/>
  <c r="I982" i="43"/>
  <c r="I983" i="43"/>
  <c r="I984" i="43"/>
  <c r="I985" i="43"/>
  <c r="I986" i="43"/>
  <c r="I987" i="43"/>
  <c r="I988" i="43"/>
  <c r="I989" i="43"/>
  <c r="I990" i="43"/>
  <c r="I991" i="43"/>
  <c r="I992" i="43"/>
  <c r="I993" i="43"/>
  <c r="I994" i="43"/>
  <c r="I995" i="43"/>
  <c r="I996" i="43"/>
  <c r="I997" i="43"/>
  <c r="I998" i="43"/>
  <c r="I999" i="43"/>
  <c r="G503" i="43"/>
  <c r="G504" i="43"/>
  <c r="G505" i="43"/>
  <c r="G506" i="43"/>
  <c r="G507" i="43"/>
  <c r="G508" i="43"/>
  <c r="G509" i="43"/>
  <c r="G510" i="43"/>
  <c r="G511" i="43"/>
  <c r="G512" i="43"/>
  <c r="G513" i="43"/>
  <c r="G514" i="43"/>
  <c r="G515" i="43"/>
  <c r="G516" i="43"/>
  <c r="G517" i="43"/>
  <c r="G518" i="43"/>
  <c r="G519" i="43"/>
  <c r="G520" i="43"/>
  <c r="G521" i="43"/>
  <c r="G522" i="43"/>
  <c r="G523" i="43"/>
  <c r="G524" i="43"/>
  <c r="G525" i="43"/>
  <c r="G526" i="43"/>
  <c r="G527" i="43"/>
  <c r="G528" i="43"/>
  <c r="G529" i="43"/>
  <c r="G530" i="43"/>
  <c r="G531" i="43"/>
  <c r="G532" i="43"/>
  <c r="G533" i="43"/>
  <c r="G534" i="43"/>
  <c r="G535" i="43"/>
  <c r="G536" i="43"/>
  <c r="G537" i="43"/>
  <c r="G538" i="43"/>
  <c r="G539" i="43"/>
  <c r="G540" i="43"/>
  <c r="G541" i="43"/>
  <c r="G542" i="43"/>
  <c r="G543" i="43"/>
  <c r="G544" i="43"/>
  <c r="G545" i="43"/>
  <c r="G546" i="43"/>
  <c r="G547" i="43"/>
  <c r="G548" i="43"/>
  <c r="G549" i="43"/>
  <c r="G550" i="43"/>
  <c r="G551" i="43"/>
  <c r="G552" i="43"/>
  <c r="G553" i="43"/>
  <c r="G554" i="43"/>
  <c r="G555" i="43"/>
  <c r="G556" i="43"/>
  <c r="G557" i="43"/>
  <c r="G558" i="43"/>
  <c r="G559" i="43"/>
  <c r="G560" i="43"/>
  <c r="G561" i="43"/>
  <c r="G562" i="43"/>
  <c r="G563" i="43"/>
  <c r="G564" i="43"/>
  <c r="G565" i="43"/>
  <c r="G566" i="43"/>
  <c r="G567" i="43"/>
  <c r="G568" i="43"/>
  <c r="G569" i="43"/>
  <c r="G570" i="43"/>
  <c r="G571" i="43"/>
  <c r="G572" i="43"/>
  <c r="G573" i="43"/>
  <c r="G574" i="43"/>
  <c r="G575" i="43"/>
  <c r="G576" i="43"/>
  <c r="G577" i="43"/>
  <c r="G578" i="43"/>
  <c r="G579" i="43"/>
  <c r="G580" i="43"/>
  <c r="G581" i="43"/>
  <c r="G582" i="43"/>
  <c r="G583" i="43"/>
  <c r="G584" i="43"/>
  <c r="G585" i="43"/>
  <c r="G586" i="43"/>
  <c r="G587" i="43"/>
  <c r="G588" i="43"/>
  <c r="G589" i="43"/>
  <c r="G590" i="43"/>
  <c r="G591" i="43"/>
  <c r="G592" i="43"/>
  <c r="G593" i="43"/>
  <c r="G594" i="43"/>
  <c r="G595" i="43"/>
  <c r="G596" i="43"/>
  <c r="G597" i="43"/>
  <c r="G598" i="43"/>
  <c r="G599" i="43"/>
  <c r="G600" i="43"/>
  <c r="G601" i="43"/>
  <c r="G602" i="43"/>
  <c r="G603" i="43"/>
  <c r="G604" i="43"/>
  <c r="G605" i="43"/>
  <c r="G606" i="43"/>
  <c r="G607" i="43"/>
  <c r="G608" i="43"/>
  <c r="G609" i="43"/>
  <c r="G610" i="43"/>
  <c r="G611" i="43"/>
  <c r="G612" i="43"/>
  <c r="G613" i="43"/>
  <c r="G614" i="43"/>
  <c r="G615" i="43"/>
  <c r="G616" i="43"/>
  <c r="G617" i="43"/>
  <c r="G618" i="43"/>
  <c r="G619" i="43"/>
  <c r="G620" i="43"/>
  <c r="G621" i="43"/>
  <c r="G622" i="43"/>
  <c r="G623" i="43"/>
  <c r="G624" i="43"/>
  <c r="G625" i="43"/>
  <c r="G626" i="43"/>
  <c r="G627" i="43"/>
  <c r="G628" i="43"/>
  <c r="G629" i="43"/>
  <c r="G630" i="43"/>
  <c r="G631" i="43"/>
  <c r="G632" i="43"/>
  <c r="G633" i="43"/>
  <c r="G634" i="43"/>
  <c r="G635" i="43"/>
  <c r="G636" i="43"/>
  <c r="G637" i="43"/>
  <c r="G638" i="43"/>
  <c r="G639" i="43"/>
  <c r="G640" i="43"/>
  <c r="G641" i="43"/>
  <c r="G642" i="43"/>
  <c r="G643" i="43"/>
  <c r="G644" i="43"/>
  <c r="G645" i="43"/>
  <c r="G646" i="43"/>
  <c r="G647" i="43"/>
  <c r="G648" i="43"/>
  <c r="G649" i="43"/>
  <c r="G650" i="43"/>
  <c r="G651" i="43"/>
  <c r="G652" i="43"/>
  <c r="G653" i="43"/>
  <c r="G654" i="43"/>
  <c r="G655" i="43"/>
  <c r="G656" i="43"/>
  <c r="G657" i="43"/>
  <c r="G658" i="43"/>
  <c r="G659" i="43"/>
  <c r="G660" i="43"/>
  <c r="G661" i="43"/>
  <c r="G662" i="43"/>
  <c r="G663" i="43"/>
  <c r="G664" i="43"/>
  <c r="G665" i="43"/>
  <c r="G666" i="43"/>
  <c r="G667" i="43"/>
  <c r="G668" i="43"/>
  <c r="G669" i="43"/>
  <c r="G670" i="43"/>
  <c r="G671" i="43"/>
  <c r="G672" i="43"/>
  <c r="G673" i="43"/>
  <c r="G674" i="43"/>
  <c r="G675" i="43"/>
  <c r="G676" i="43"/>
  <c r="G677" i="43"/>
  <c r="G678" i="43"/>
  <c r="G679" i="43"/>
  <c r="G680" i="43"/>
  <c r="G681" i="43"/>
  <c r="G682" i="43"/>
  <c r="G683" i="43"/>
  <c r="G684" i="43"/>
  <c r="G685" i="43"/>
  <c r="G686" i="43"/>
  <c r="G687" i="43"/>
  <c r="G688" i="43"/>
  <c r="G689" i="43"/>
  <c r="G690" i="43"/>
  <c r="G691" i="43"/>
  <c r="G692" i="43"/>
  <c r="G693" i="43"/>
  <c r="G694" i="43"/>
  <c r="G695" i="43"/>
  <c r="G696" i="43"/>
  <c r="G697" i="43"/>
  <c r="G698" i="43"/>
  <c r="G699" i="43"/>
  <c r="G700" i="43"/>
  <c r="G701" i="43"/>
  <c r="G702" i="43"/>
  <c r="G703" i="43"/>
  <c r="G704" i="43"/>
  <c r="G705" i="43"/>
  <c r="G706" i="43"/>
  <c r="G707" i="43"/>
  <c r="G708" i="43"/>
  <c r="G709" i="43"/>
  <c r="G710" i="43"/>
  <c r="G711" i="43"/>
  <c r="G712" i="43"/>
  <c r="G713" i="43"/>
  <c r="G714" i="43"/>
  <c r="G715" i="43"/>
  <c r="G716" i="43"/>
  <c r="G717" i="43"/>
  <c r="G718" i="43"/>
  <c r="G719" i="43"/>
  <c r="G720" i="43"/>
  <c r="G721" i="43"/>
  <c r="G722" i="43"/>
  <c r="G723" i="43"/>
  <c r="G724" i="43"/>
  <c r="G725" i="43"/>
  <c r="G726" i="43"/>
  <c r="G727" i="43"/>
  <c r="G728" i="43"/>
  <c r="G729" i="43"/>
  <c r="G730" i="43"/>
  <c r="G731" i="43"/>
  <c r="G732" i="43"/>
  <c r="G733" i="43"/>
  <c r="G734" i="43"/>
  <c r="G735" i="43"/>
  <c r="G736" i="43"/>
  <c r="G737" i="43"/>
  <c r="G738" i="43"/>
  <c r="G739" i="43"/>
  <c r="G740" i="43"/>
  <c r="G741" i="43"/>
  <c r="G742" i="43"/>
  <c r="G743" i="43"/>
  <c r="G744" i="43"/>
  <c r="G745" i="43"/>
  <c r="G746" i="43"/>
  <c r="G747" i="43"/>
  <c r="G748" i="43"/>
  <c r="G749" i="43"/>
  <c r="G750" i="43"/>
  <c r="G751" i="43"/>
  <c r="G752" i="43"/>
  <c r="G753" i="43"/>
  <c r="G754" i="43"/>
  <c r="G755" i="43"/>
  <c r="G756" i="43"/>
  <c r="G757" i="43"/>
  <c r="G758" i="43"/>
  <c r="G759" i="43"/>
  <c r="G760" i="43"/>
  <c r="G761" i="43"/>
  <c r="G762" i="43"/>
  <c r="G763" i="43"/>
  <c r="G764" i="43"/>
  <c r="G765" i="43"/>
  <c r="G766" i="43"/>
  <c r="G767" i="43"/>
  <c r="G768" i="43"/>
  <c r="G769" i="43"/>
  <c r="G770" i="43"/>
  <c r="G771" i="43"/>
  <c r="G772" i="43"/>
  <c r="G773" i="43"/>
  <c r="G774" i="43"/>
  <c r="G775" i="43"/>
  <c r="G776" i="43"/>
  <c r="G777" i="43"/>
  <c r="G778" i="43"/>
  <c r="G779" i="43"/>
  <c r="G780" i="43"/>
  <c r="G781" i="43"/>
  <c r="G782" i="43"/>
  <c r="G783" i="43"/>
  <c r="G784" i="43"/>
  <c r="G785" i="43"/>
  <c r="G786" i="43"/>
  <c r="G787" i="43"/>
  <c r="G788" i="43"/>
  <c r="G789" i="43"/>
  <c r="G790" i="43"/>
  <c r="G791" i="43"/>
  <c r="G792" i="43"/>
  <c r="G793" i="43"/>
  <c r="G794" i="43"/>
  <c r="G795" i="43"/>
  <c r="G796" i="43"/>
  <c r="G797" i="43"/>
  <c r="G798" i="43"/>
  <c r="G799" i="43"/>
  <c r="G800" i="43"/>
  <c r="G801" i="43"/>
  <c r="G802" i="43"/>
  <c r="G803" i="43"/>
  <c r="G804" i="43"/>
  <c r="G805" i="43"/>
  <c r="G806" i="43"/>
  <c r="G807" i="43"/>
  <c r="G808" i="43"/>
  <c r="G809" i="43"/>
  <c r="G810" i="43"/>
  <c r="G811" i="43"/>
  <c r="G812" i="43"/>
  <c r="G813" i="43"/>
  <c r="G814" i="43"/>
  <c r="G815" i="43"/>
  <c r="G816" i="43"/>
  <c r="G817" i="43"/>
  <c r="G818" i="43"/>
  <c r="G819" i="43"/>
  <c r="G820" i="43"/>
  <c r="G821" i="43"/>
  <c r="G822" i="43"/>
  <c r="G823" i="43"/>
  <c r="G824" i="43"/>
  <c r="G825" i="43"/>
  <c r="G826" i="43"/>
  <c r="G827" i="43"/>
  <c r="G828" i="43"/>
  <c r="G829" i="43"/>
  <c r="G830" i="43"/>
  <c r="G831" i="43"/>
  <c r="G832" i="43"/>
  <c r="G833" i="43"/>
  <c r="G834" i="43"/>
  <c r="G835" i="43"/>
  <c r="G836" i="43"/>
  <c r="G837" i="43"/>
  <c r="G838" i="43"/>
  <c r="G839" i="43"/>
  <c r="G840" i="43"/>
  <c r="G841" i="43"/>
  <c r="G842" i="43"/>
  <c r="G843" i="43"/>
  <c r="G844" i="43"/>
  <c r="G845" i="43"/>
  <c r="G846" i="43"/>
  <c r="G847" i="43"/>
  <c r="G848" i="43"/>
  <c r="G849" i="43"/>
  <c r="G850" i="43"/>
  <c r="G851" i="43"/>
  <c r="G852" i="43"/>
  <c r="G853" i="43"/>
  <c r="G854" i="43"/>
  <c r="G855" i="43"/>
  <c r="G856" i="43"/>
  <c r="G857" i="43"/>
  <c r="G858" i="43"/>
  <c r="G859" i="43"/>
  <c r="G860" i="43"/>
  <c r="G861" i="43"/>
  <c r="G862" i="43"/>
  <c r="G863" i="43"/>
  <c r="G864" i="43"/>
  <c r="G865" i="43"/>
  <c r="G866" i="43"/>
  <c r="G867" i="43"/>
  <c r="G868" i="43"/>
  <c r="G869" i="43"/>
  <c r="G870" i="43"/>
  <c r="G871" i="43"/>
  <c r="G872" i="43"/>
  <c r="G873" i="43"/>
  <c r="G874" i="43"/>
  <c r="G875" i="43"/>
  <c r="G876" i="43"/>
  <c r="G877" i="43"/>
  <c r="G878" i="43"/>
  <c r="G879" i="43"/>
  <c r="G880" i="43"/>
  <c r="G881" i="43"/>
  <c r="G882" i="43"/>
  <c r="G883" i="43"/>
  <c r="G884" i="43"/>
  <c r="G885" i="43"/>
  <c r="G886" i="43"/>
  <c r="G887" i="43"/>
  <c r="G888" i="43"/>
  <c r="G889" i="43"/>
  <c r="G890" i="43"/>
  <c r="G891" i="43"/>
  <c r="G892" i="43"/>
  <c r="G893" i="43"/>
  <c r="G894" i="43"/>
  <c r="G895" i="43"/>
  <c r="G896" i="43"/>
  <c r="G897" i="43"/>
  <c r="G898" i="43"/>
  <c r="G899" i="43"/>
  <c r="G900" i="43"/>
  <c r="G901" i="43"/>
  <c r="G902" i="43"/>
  <c r="G903" i="43"/>
  <c r="G904" i="43"/>
  <c r="G905" i="43"/>
  <c r="G906" i="43"/>
  <c r="G907" i="43"/>
  <c r="G908" i="43"/>
  <c r="G909" i="43"/>
  <c r="G910" i="43"/>
  <c r="G911" i="43"/>
  <c r="G912" i="43"/>
  <c r="G913" i="43"/>
  <c r="G914" i="43"/>
  <c r="G915" i="43"/>
  <c r="G916" i="43"/>
  <c r="G917" i="43"/>
  <c r="G918" i="43"/>
  <c r="G919" i="43"/>
  <c r="G920" i="43"/>
  <c r="G921" i="43"/>
  <c r="G922" i="43"/>
  <c r="G923" i="43"/>
  <c r="G924" i="43"/>
  <c r="G925" i="43"/>
  <c r="G926" i="43"/>
  <c r="G927" i="43"/>
  <c r="G928" i="43"/>
  <c r="G929" i="43"/>
  <c r="G930" i="43"/>
  <c r="G931" i="43"/>
  <c r="G932" i="43"/>
  <c r="G933" i="43"/>
  <c r="G934" i="43"/>
  <c r="G935" i="43"/>
  <c r="G936" i="43"/>
  <c r="G937" i="43"/>
  <c r="G938" i="43"/>
  <c r="G939" i="43"/>
  <c r="G940" i="43"/>
  <c r="G941" i="43"/>
  <c r="G942" i="43"/>
  <c r="G943" i="43"/>
  <c r="G944" i="43"/>
  <c r="G945" i="43"/>
  <c r="G946" i="43"/>
  <c r="G947" i="43"/>
  <c r="G948" i="43"/>
  <c r="G949" i="43"/>
  <c r="G950" i="43"/>
  <c r="G951" i="43"/>
  <c r="G952" i="43"/>
  <c r="G953" i="43"/>
  <c r="G954" i="43"/>
  <c r="G955" i="43"/>
  <c r="G956" i="43"/>
  <c r="G957" i="43"/>
  <c r="G958" i="43"/>
  <c r="G959" i="43"/>
  <c r="G960" i="43"/>
  <c r="G961" i="43"/>
  <c r="G962" i="43"/>
  <c r="G963" i="43"/>
  <c r="G964" i="43"/>
  <c r="G965" i="43"/>
  <c r="G966" i="43"/>
  <c r="G967" i="43"/>
  <c r="G968" i="43"/>
  <c r="G969" i="43"/>
  <c r="G970" i="43"/>
  <c r="G971" i="43"/>
  <c r="G972" i="43"/>
  <c r="G973" i="43"/>
  <c r="G974" i="43"/>
  <c r="G975" i="43"/>
  <c r="G976" i="43"/>
  <c r="G977" i="43"/>
  <c r="G978" i="43"/>
  <c r="G979" i="43"/>
  <c r="G980" i="43"/>
  <c r="G981" i="43"/>
  <c r="G982" i="43"/>
  <c r="G983" i="43"/>
  <c r="G984" i="43"/>
  <c r="G985" i="43"/>
  <c r="G986" i="43"/>
  <c r="G987" i="43"/>
  <c r="G988" i="43"/>
  <c r="G989" i="43"/>
  <c r="G990" i="43"/>
  <c r="G991" i="43"/>
  <c r="G992" i="43"/>
  <c r="G993" i="43"/>
  <c r="G994" i="43"/>
  <c r="G995" i="43"/>
  <c r="G996" i="43"/>
  <c r="G997" i="43"/>
  <c r="G998" i="43"/>
  <c r="G999" i="43"/>
  <c r="I301" i="43"/>
  <c r="I302" i="43"/>
  <c r="I303" i="43"/>
  <c r="I304" i="43"/>
  <c r="I305" i="43"/>
  <c r="I306" i="43"/>
  <c r="I307" i="43"/>
  <c r="I308" i="43"/>
  <c r="I309" i="43"/>
  <c r="I310" i="43"/>
  <c r="I311" i="43"/>
  <c r="I312" i="43"/>
  <c r="I313" i="43"/>
  <c r="I314" i="43"/>
  <c r="I315" i="43"/>
  <c r="I316" i="43"/>
  <c r="I317" i="43"/>
  <c r="I318" i="43"/>
  <c r="I319" i="43"/>
  <c r="I320" i="43"/>
  <c r="I321" i="43"/>
  <c r="I322" i="43"/>
  <c r="I323" i="43"/>
  <c r="I324" i="43"/>
  <c r="I325" i="43"/>
  <c r="I326" i="43"/>
  <c r="I327" i="43"/>
  <c r="I328" i="43"/>
  <c r="I329" i="43"/>
  <c r="I330" i="43"/>
  <c r="I331" i="43"/>
  <c r="I332" i="43"/>
  <c r="I333" i="43"/>
  <c r="I334" i="43"/>
  <c r="I335" i="43"/>
  <c r="I336" i="43"/>
  <c r="I337" i="43"/>
  <c r="I338" i="43"/>
  <c r="I339" i="43"/>
  <c r="I340" i="43"/>
  <c r="I341" i="43"/>
  <c r="I342" i="43"/>
  <c r="I343" i="43"/>
  <c r="I344" i="43"/>
  <c r="I345" i="43"/>
  <c r="I346" i="43"/>
  <c r="I347" i="43"/>
  <c r="I348" i="43"/>
  <c r="I349" i="43"/>
  <c r="I350" i="43"/>
  <c r="I351" i="43"/>
  <c r="I352" i="43"/>
  <c r="I353" i="43"/>
  <c r="I354" i="43"/>
  <c r="I355" i="43"/>
  <c r="I356" i="43"/>
  <c r="I357" i="43"/>
  <c r="I358" i="43"/>
  <c r="I359" i="43"/>
  <c r="I360" i="43"/>
  <c r="I361" i="43"/>
  <c r="I362" i="43"/>
  <c r="I363" i="43"/>
  <c r="I364" i="43"/>
  <c r="I365" i="43"/>
  <c r="I366" i="43"/>
  <c r="I367" i="43"/>
  <c r="I368" i="43"/>
  <c r="I369" i="43"/>
  <c r="I370" i="43"/>
  <c r="I371" i="43"/>
  <c r="I372" i="43"/>
  <c r="I373" i="43"/>
  <c r="I374" i="43"/>
  <c r="I375" i="43"/>
  <c r="I376" i="43"/>
  <c r="I377" i="43"/>
  <c r="I378" i="43"/>
  <c r="I379" i="43"/>
  <c r="I380" i="43"/>
  <c r="I381" i="43"/>
  <c r="I382" i="43"/>
  <c r="I383" i="43"/>
  <c r="I384" i="43"/>
  <c r="I385" i="43"/>
  <c r="I386" i="43"/>
  <c r="I387" i="43"/>
  <c r="I388" i="43"/>
  <c r="I389" i="43"/>
  <c r="I390" i="43"/>
  <c r="I391" i="43"/>
  <c r="I392" i="43"/>
  <c r="I393" i="43"/>
  <c r="I394" i="43"/>
  <c r="I395" i="43"/>
  <c r="I396" i="43"/>
  <c r="I397" i="43"/>
  <c r="I398" i="43"/>
  <c r="I399" i="43"/>
  <c r="I400" i="43"/>
  <c r="I401" i="43"/>
  <c r="I402" i="43"/>
  <c r="I403" i="43"/>
  <c r="I404" i="43"/>
  <c r="I405" i="43"/>
  <c r="I406" i="43"/>
  <c r="I407" i="43"/>
  <c r="I408" i="43"/>
  <c r="I409" i="43"/>
  <c r="I410" i="43"/>
  <c r="I411" i="43"/>
  <c r="I412" i="43"/>
  <c r="I413" i="43"/>
  <c r="I414" i="43"/>
  <c r="I415" i="43"/>
  <c r="I416" i="43"/>
  <c r="I417" i="43"/>
  <c r="I418" i="43"/>
  <c r="I419" i="43"/>
  <c r="I420" i="43"/>
  <c r="I421" i="43"/>
  <c r="I422" i="43"/>
  <c r="I423" i="43"/>
  <c r="I424" i="43"/>
  <c r="I425" i="43"/>
  <c r="I426" i="43"/>
  <c r="I427" i="43"/>
  <c r="I428" i="43"/>
  <c r="I429" i="43"/>
  <c r="I430" i="43"/>
  <c r="I431" i="43"/>
  <c r="I432" i="43"/>
  <c r="I433" i="43"/>
  <c r="I434" i="43"/>
  <c r="I435" i="43"/>
  <c r="I436" i="43"/>
  <c r="I437" i="43"/>
  <c r="I438" i="43"/>
  <c r="I439" i="43"/>
  <c r="I440" i="43"/>
  <c r="I441" i="43"/>
  <c r="I442" i="43"/>
  <c r="I443" i="43"/>
  <c r="I444" i="43"/>
  <c r="I445" i="43"/>
  <c r="I446" i="43"/>
  <c r="I447" i="43"/>
  <c r="I448" i="43"/>
  <c r="I449" i="43"/>
  <c r="I450" i="43"/>
  <c r="I451" i="43"/>
  <c r="I452" i="43"/>
  <c r="I453" i="43"/>
  <c r="I454" i="43"/>
  <c r="I455" i="43"/>
  <c r="I456" i="43"/>
  <c r="I457" i="43"/>
  <c r="I458" i="43"/>
  <c r="I459" i="43"/>
  <c r="I460" i="43"/>
  <c r="I461" i="43"/>
  <c r="I462" i="43"/>
  <c r="I463" i="43"/>
  <c r="I464" i="43"/>
  <c r="I465" i="43"/>
  <c r="I466" i="43"/>
  <c r="I467" i="43"/>
  <c r="I468" i="43"/>
  <c r="I469" i="43"/>
  <c r="I470" i="43"/>
  <c r="I471" i="43"/>
  <c r="I472" i="43"/>
  <c r="I473" i="43"/>
  <c r="I474" i="43"/>
  <c r="I475" i="43"/>
  <c r="I476" i="43"/>
  <c r="I477" i="43"/>
  <c r="I478" i="43"/>
  <c r="I479" i="43"/>
  <c r="I480" i="43"/>
  <c r="I481" i="43"/>
  <c r="I482" i="43"/>
  <c r="I483" i="43"/>
  <c r="I484" i="43"/>
  <c r="I485" i="43"/>
  <c r="I486" i="43"/>
  <c r="I487" i="43"/>
  <c r="I488" i="43"/>
  <c r="I489" i="43"/>
  <c r="I490" i="43"/>
  <c r="I491" i="43"/>
  <c r="I492" i="43"/>
  <c r="I493" i="43"/>
  <c r="I494" i="43"/>
  <c r="I495" i="43"/>
  <c r="I496" i="43"/>
  <c r="I497" i="43"/>
  <c r="I498" i="43"/>
  <c r="I499" i="43"/>
  <c r="I500" i="43"/>
  <c r="I501" i="43"/>
  <c r="I502" i="43"/>
  <c r="I300" i="43"/>
  <c r="G301" i="43"/>
  <c r="G302" i="43"/>
  <c r="G303" i="43"/>
  <c r="G304" i="43"/>
  <c r="G305" i="43"/>
  <c r="G306" i="43"/>
  <c r="G307" i="43"/>
  <c r="G308" i="43"/>
  <c r="G309" i="43"/>
  <c r="G310" i="43"/>
  <c r="G311" i="43"/>
  <c r="G312" i="43"/>
  <c r="G313" i="43"/>
  <c r="G314" i="43"/>
  <c r="G315" i="43"/>
  <c r="G316" i="43"/>
  <c r="G317" i="43"/>
  <c r="G318" i="43"/>
  <c r="G319" i="43"/>
  <c r="G320" i="43"/>
  <c r="G321" i="43"/>
  <c r="G322" i="43"/>
  <c r="G323" i="43"/>
  <c r="G324" i="43"/>
  <c r="G325" i="43"/>
  <c r="G326" i="43"/>
  <c r="G327" i="43"/>
  <c r="G328" i="43"/>
  <c r="G329" i="43"/>
  <c r="G330" i="43"/>
  <c r="G331" i="43"/>
  <c r="G332" i="43"/>
  <c r="G333" i="43"/>
  <c r="G334" i="43"/>
  <c r="G335" i="43"/>
  <c r="G336" i="43"/>
  <c r="G337" i="43"/>
  <c r="G338" i="43"/>
  <c r="G339" i="43"/>
  <c r="G340" i="43"/>
  <c r="G341" i="43"/>
  <c r="G342" i="43"/>
  <c r="G343" i="43"/>
  <c r="G344" i="43"/>
  <c r="G345" i="43"/>
  <c r="G346" i="43"/>
  <c r="G347" i="43"/>
  <c r="G348" i="43"/>
  <c r="G349" i="43"/>
  <c r="G350" i="43"/>
  <c r="G351" i="43"/>
  <c r="G352" i="43"/>
  <c r="G353" i="43"/>
  <c r="G354" i="43"/>
  <c r="G355" i="43"/>
  <c r="G356" i="43"/>
  <c r="G357" i="43"/>
  <c r="G358" i="43"/>
  <c r="G359" i="43"/>
  <c r="G360" i="43"/>
  <c r="G361" i="43"/>
  <c r="G362" i="43"/>
  <c r="G363" i="43"/>
  <c r="G364" i="43"/>
  <c r="G365" i="43"/>
  <c r="G366" i="43"/>
  <c r="G367" i="43"/>
  <c r="G368" i="43"/>
  <c r="G369" i="43"/>
  <c r="G370" i="43"/>
  <c r="G371" i="43"/>
  <c r="G372" i="43"/>
  <c r="G373" i="43"/>
  <c r="G374" i="43"/>
  <c r="G375" i="43"/>
  <c r="G376" i="43"/>
  <c r="G377" i="43"/>
  <c r="G378" i="43"/>
  <c r="G379" i="43"/>
  <c r="G380" i="43"/>
  <c r="G381" i="43"/>
  <c r="G382" i="43"/>
  <c r="G383" i="43"/>
  <c r="G384" i="43"/>
  <c r="G385" i="43"/>
  <c r="G386" i="43"/>
  <c r="G387" i="43"/>
  <c r="G388" i="43"/>
  <c r="G389" i="43"/>
  <c r="G390" i="43"/>
  <c r="G391" i="43"/>
  <c r="G392" i="43"/>
  <c r="G393" i="43"/>
  <c r="G394" i="43"/>
  <c r="G395" i="43"/>
  <c r="G396" i="43"/>
  <c r="G397" i="43"/>
  <c r="G398" i="43"/>
  <c r="G399" i="43"/>
  <c r="G400" i="43"/>
  <c r="G401" i="43"/>
  <c r="G402" i="43"/>
  <c r="G403" i="43"/>
  <c r="G404" i="43"/>
  <c r="G405" i="43"/>
  <c r="G406" i="43"/>
  <c r="G407" i="43"/>
  <c r="G408" i="43"/>
  <c r="G409" i="43"/>
  <c r="G410" i="43"/>
  <c r="G411" i="43"/>
  <c r="G412" i="43"/>
  <c r="G413" i="43"/>
  <c r="G414" i="43"/>
  <c r="G415" i="43"/>
  <c r="G416" i="43"/>
  <c r="G417" i="43"/>
  <c r="G418" i="43"/>
  <c r="G419" i="43"/>
  <c r="G420" i="43"/>
  <c r="G421" i="43"/>
  <c r="G422" i="43"/>
  <c r="G423" i="43"/>
  <c r="G424" i="43"/>
  <c r="G425" i="43"/>
  <c r="G426" i="43"/>
  <c r="G427" i="43"/>
  <c r="G428" i="43"/>
  <c r="G429" i="43"/>
  <c r="G430" i="43"/>
  <c r="G431" i="43"/>
  <c r="G432" i="43"/>
  <c r="G433" i="43"/>
  <c r="G434" i="43"/>
  <c r="G435" i="43"/>
  <c r="G436" i="43"/>
  <c r="G437" i="43"/>
  <c r="G438" i="43"/>
  <c r="G439" i="43"/>
  <c r="G440" i="43"/>
  <c r="G441" i="43"/>
  <c r="G442" i="43"/>
  <c r="G443" i="43"/>
  <c r="G444" i="43"/>
  <c r="G445" i="43"/>
  <c r="G446" i="43"/>
  <c r="G447" i="43"/>
  <c r="G448" i="43"/>
  <c r="G449" i="43"/>
  <c r="G450" i="43"/>
  <c r="G451" i="43"/>
  <c r="G452" i="43"/>
  <c r="G453" i="43"/>
  <c r="G454" i="43"/>
  <c r="G455" i="43"/>
  <c r="G456" i="43"/>
  <c r="G457" i="43"/>
  <c r="G458" i="43"/>
  <c r="G459" i="43"/>
  <c r="G460" i="43"/>
  <c r="G461" i="43"/>
  <c r="G462" i="43"/>
  <c r="G463" i="43"/>
  <c r="G464" i="43"/>
  <c r="G465" i="43"/>
  <c r="G466" i="43"/>
  <c r="G467" i="43"/>
  <c r="G468" i="43"/>
  <c r="G469" i="43"/>
  <c r="G470" i="43"/>
  <c r="G471" i="43"/>
  <c r="G472" i="43"/>
  <c r="G473" i="43"/>
  <c r="G474" i="43"/>
  <c r="G475" i="43"/>
  <c r="G476" i="43"/>
  <c r="G477" i="43"/>
  <c r="G478" i="43"/>
  <c r="G479" i="43"/>
  <c r="G480" i="43"/>
  <c r="G481" i="43"/>
  <c r="G482" i="43"/>
  <c r="G483" i="43"/>
  <c r="G484" i="43"/>
  <c r="G485" i="43"/>
  <c r="G486" i="43"/>
  <c r="G487" i="43"/>
  <c r="G488" i="43"/>
  <c r="G489" i="43"/>
  <c r="G490" i="43"/>
  <c r="G491" i="43"/>
  <c r="G492" i="43"/>
  <c r="G493" i="43"/>
  <c r="G494" i="43"/>
  <c r="G495" i="43"/>
  <c r="G496" i="43"/>
  <c r="G497" i="43"/>
  <c r="G498" i="43"/>
  <c r="G499" i="43"/>
  <c r="G500" i="43"/>
  <c r="G501" i="43"/>
  <c r="G502" i="43"/>
  <c r="G300" i="43"/>
  <c r="C28" i="12"/>
  <c r="D22" i="47" l="1"/>
  <c r="D11" i="42"/>
  <c r="H19" i="44"/>
  <c r="I19" i="44"/>
  <c r="D12" i="3" l="1"/>
  <c r="C12" i="3"/>
  <c r="D39" i="40" l="1"/>
  <c r="D35" i="40"/>
  <c r="C35" i="40"/>
  <c r="D12" i="7"/>
  <c r="C12" i="7"/>
  <c r="D64" i="12" l="1"/>
  <c r="C64" i="12"/>
  <c r="C45" i="12"/>
  <c r="D45" i="12"/>
  <c r="D34" i="12"/>
  <c r="C34" i="12"/>
  <c r="D11" i="12"/>
  <c r="D10" i="12" s="1"/>
  <c r="C11" i="12"/>
  <c r="C10" i="12" s="1"/>
  <c r="A5" i="12"/>
  <c r="A4" i="12"/>
  <c r="J39" i="10"/>
  <c r="I39" i="10"/>
  <c r="I36" i="10" s="1"/>
  <c r="H39" i="10"/>
  <c r="H36" i="10" s="1"/>
  <c r="G39" i="10"/>
  <c r="G36" i="10" s="1"/>
  <c r="F39" i="10"/>
  <c r="E39" i="10"/>
  <c r="E36" i="10" s="1"/>
  <c r="D39" i="10"/>
  <c r="D36" i="10" s="1"/>
  <c r="C39" i="10"/>
  <c r="C36" i="10" s="1"/>
  <c r="B39" i="10"/>
  <c r="J36" i="10"/>
  <c r="F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H19" i="10"/>
  <c r="H17" i="10" s="1"/>
  <c r="G19" i="10"/>
  <c r="G17" i="10" s="1"/>
  <c r="F19" i="10"/>
  <c r="F17" i="10" s="1"/>
  <c r="F9" i="10" s="1"/>
  <c r="E19" i="10"/>
  <c r="E17" i="10" s="1"/>
  <c r="D19" i="10"/>
  <c r="D17" i="10" s="1"/>
  <c r="C19" i="10"/>
  <c r="C17" i="10" s="1"/>
  <c r="B19" i="10"/>
  <c r="J17" i="10"/>
  <c r="B17" i="10"/>
  <c r="J16" i="10"/>
  <c r="J14" i="10" s="1"/>
  <c r="J9" i="10" s="1"/>
  <c r="I14" i="10"/>
  <c r="H14" i="10"/>
  <c r="G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D9" i="10" s="1"/>
  <c r="C10" i="10"/>
  <c r="B10" i="10"/>
  <c r="B9" i="10"/>
  <c r="A5" i="10"/>
  <c r="A4" i="10"/>
  <c r="I10" i="9"/>
  <c r="A5" i="9"/>
  <c r="A4" i="9"/>
  <c r="H9" i="10" l="1"/>
  <c r="D44" i="12"/>
  <c r="C44" i="12"/>
  <c r="C9" i="10"/>
  <c r="G9" i="10"/>
  <c r="E9" i="10"/>
  <c r="I9" i="10"/>
  <c r="C25" i="50" l="1"/>
  <c r="C23" i="50"/>
  <c r="C21" i="50"/>
  <c r="C19" i="50"/>
  <c r="C18" i="50"/>
  <c r="C12" i="50"/>
  <c r="C2" i="50" l="1"/>
  <c r="I2" i="35" l="1"/>
  <c r="I2" i="39"/>
  <c r="K2" i="49"/>
  <c r="G2" i="18"/>
  <c r="L3" i="46"/>
  <c r="G2" i="45"/>
  <c r="G2" i="44"/>
  <c r="I2" i="43"/>
  <c r="C2" i="27"/>
  <c r="C2" i="47"/>
  <c r="C2" i="40"/>
  <c r="A5" i="27"/>
  <c r="I38" i="35" l="1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88" i="46"/>
  <c r="H34" i="45"/>
  <c r="G34" i="45"/>
  <c r="I1003" i="43"/>
  <c r="H1003" i="43"/>
  <c r="G1003" i="43"/>
  <c r="D27" i="3" l="1"/>
  <c r="C27" i="3"/>
  <c r="C22" i="50" s="1"/>
  <c r="C20" i="50" s="1"/>
  <c r="D76" i="40" l="1"/>
  <c r="D67" i="40"/>
  <c r="D61" i="40"/>
  <c r="C61" i="40"/>
  <c r="D56" i="40"/>
  <c r="C56" i="40"/>
  <c r="D50" i="40"/>
  <c r="C50" i="40"/>
  <c r="C11" i="50"/>
  <c r="C39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4" i="7" l="1"/>
  <c r="D19" i="3" l="1"/>
  <c r="C19" i="3"/>
  <c r="D16" i="3"/>
  <c r="C16" i="3"/>
  <c r="C26" i="3" l="1"/>
  <c r="C10" i="3" s="1"/>
  <c r="D10" i="3"/>
  <c r="D26" i="3"/>
  <c r="C9" i="3" l="1"/>
  <c r="D9" i="3"/>
  <c r="C17" i="50" s="1"/>
</calcChain>
</file>

<file path=xl/comments1.xml><?xml version="1.0" encoding="utf-8"?>
<comments xmlns="http://schemas.openxmlformats.org/spreadsheetml/2006/main">
  <authors>
    <author>User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მ.შ. 30075-საშემოსავლოა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ეს ერთჯერადად გადასახდელია, ანუ ხელშეკრულების მთლიანი ღირებულებაა</t>
        </r>
      </text>
    </comment>
  </commentList>
</comments>
</file>

<file path=xl/sharedStrings.xml><?xml version="1.0" encoding="utf-8"?>
<sst xmlns="http://schemas.openxmlformats.org/spreadsheetml/2006/main" count="4691" uniqueCount="2703">
  <si>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</si>
  <si>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</si>
  <si>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</si>
  <si>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</si>
  <si>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</si>
  <si>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</si>
  <si>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</si>
  <si>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</si>
  <si>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</si>
  <si>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</si>
  <si>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</si>
  <si>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</si>
  <si>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</si>
  <si>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</si>
  <si>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</si>
  <si>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</si>
  <si>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</si>
  <si>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</si>
  <si>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</si>
  <si>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</si>
  <si>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</si>
  <si>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</si>
  <si>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</si>
  <si>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</si>
  <si>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</si>
  <si>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</si>
  <si>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</si>
  <si>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</si>
  <si>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</si>
  <si>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</si>
  <si>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</si>
  <si>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</si>
  <si>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</si>
  <si>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</si>
  <si>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</si>
  <si>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</si>
  <si>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</si>
  <si>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</si>
  <si>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</si>
  <si>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</si>
  <si>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</si>
  <si>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</si>
  <si>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</si>
  <si>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</si>
  <si>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</si>
  <si>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</si>
  <si>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</si>
  <si>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</si>
  <si>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</si>
  <si>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</si>
  <si>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</si>
  <si>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</si>
  <si>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</si>
  <si>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</si>
  <si>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</si>
  <si>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</si>
  <si>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</si>
  <si>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</si>
  <si>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</si>
  <si>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</si>
  <si>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</si>
  <si>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</si>
  <si>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</si>
  <si>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</si>
  <si>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</si>
  <si>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</si>
  <si>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</si>
  <si>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</si>
  <si>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</si>
  <si>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</si>
  <si>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</si>
  <si>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</si>
  <si>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</si>
  <si>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</si>
  <si>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</si>
  <si>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</si>
  <si>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</si>
  <si>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</si>
  <si>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</si>
  <si>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</si>
  <si>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</si>
  <si>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</si>
  <si>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</si>
  <si>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</si>
  <si>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</si>
  <si>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</si>
  <si>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</si>
  <si>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</si>
  <si>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</si>
  <si>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</si>
  <si>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</si>
  <si>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</si>
  <si>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</si>
  <si>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</si>
  <si>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</si>
  <si>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</si>
  <si>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</si>
  <si>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</si>
  <si>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</si>
  <si>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</si>
  <si>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</si>
  <si>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</si>
  <si>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</si>
  <si>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</si>
  <si>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</si>
  <si>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</si>
  <si>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</si>
  <si>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</si>
  <si>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</si>
  <si>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</si>
  <si>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</si>
  <si>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</si>
  <si>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</si>
  <si>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</si>
  <si>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</si>
  <si>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</si>
  <si>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</si>
  <si>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</si>
  <si>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</si>
  <si>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</si>
  <si>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</si>
  <si>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</si>
  <si>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</si>
  <si>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</si>
  <si>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</si>
  <si>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</si>
  <si>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</si>
  <si>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</si>
  <si>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</si>
  <si>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</si>
  <si>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</si>
  <si>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</si>
  <si>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</si>
  <si>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</si>
  <si>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</si>
  <si>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</si>
  <si>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</si>
  <si>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</si>
  <si>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</si>
  <si>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</si>
  <si>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</si>
  <si>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</si>
  <si>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</si>
  <si>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</si>
  <si>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</si>
  <si>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</si>
  <si>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</si>
  <si>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</si>
  <si>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</si>
  <si>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</si>
  <si>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</si>
  <si>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</si>
  <si>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</si>
  <si>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</si>
  <si>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</si>
  <si>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</si>
  <si>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</si>
  <si>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</si>
  <si>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</si>
  <si>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</si>
  <si>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</si>
  <si>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</si>
  <si>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</si>
  <si>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</si>
  <si>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</si>
  <si>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</si>
  <si>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</si>
  <si>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</si>
  <si>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</si>
  <si>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</si>
  <si>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</si>
  <si>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</si>
  <si>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</si>
  <si>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</si>
  <si>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</si>
  <si>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</si>
  <si>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</si>
  <si>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</si>
  <si>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</si>
  <si>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</si>
  <si>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</si>
  <si>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</si>
  <si>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</si>
  <si>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</si>
  <si>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</si>
  <si>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</si>
  <si>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</si>
  <si>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</si>
  <si>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</si>
  <si>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</si>
  <si>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</si>
  <si>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</si>
  <si>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</si>
  <si>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</si>
  <si>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</si>
  <si>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</si>
  <si>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</si>
  <si>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</si>
  <si>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</si>
  <si>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</si>
  <si>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</si>
  <si>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</si>
  <si>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</si>
  <si>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</si>
  <si>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</si>
  <si>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</si>
  <si>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</si>
  <si>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</si>
  <si>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</si>
  <si>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</si>
  <si>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</si>
  <si>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</si>
  <si>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</si>
  <si>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</si>
  <si>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</si>
  <si>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</si>
  <si>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</si>
  <si>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</si>
  <si>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</si>
  <si>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</si>
  <si>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</si>
  <si>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</si>
  <si>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</si>
  <si>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</si>
  <si>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</si>
  <si>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</si>
  <si>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</si>
  <si>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</si>
  <si>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</si>
  <si>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</si>
  <si>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</si>
  <si>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</si>
  <si>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</si>
  <si>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</si>
  <si>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</si>
  <si>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</si>
  <si>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</si>
  <si>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</si>
  <si>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</si>
  <si>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</si>
  <si>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</si>
  <si>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</si>
  <si>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</si>
  <si>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</si>
  <si>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</si>
  <si>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</si>
  <si>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</si>
  <si>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</si>
  <si>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</si>
  <si>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</si>
  <si>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</si>
  <si>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</si>
  <si>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</si>
  <si>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</si>
  <si>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</si>
  <si>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</si>
  <si>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</si>
  <si>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</si>
  <si>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</si>
  <si>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</si>
  <si>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</si>
  <si>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</si>
  <si>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</si>
  <si>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</si>
  <si>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</si>
  <si>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</si>
  <si>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</si>
  <si>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</si>
  <si>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</si>
  <si>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</si>
  <si>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</si>
  <si>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</si>
  <si>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</si>
  <si>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</si>
  <si>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</si>
  <si>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</si>
  <si>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</si>
  <si>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</si>
  <si>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</si>
  <si>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</si>
  <si>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</si>
  <si>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</si>
  <si>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</si>
  <si>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</si>
  <si>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</si>
  <si>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</si>
  <si>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</si>
  <si>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</si>
  <si>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</si>
  <si>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</si>
  <si>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</si>
  <si>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</si>
  <si>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</si>
  <si>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</si>
  <si>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</si>
  <si>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</si>
  <si>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</si>
  <si>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</si>
  <si>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</si>
  <si>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</si>
  <si>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</si>
  <si>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</si>
  <si>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</si>
  <si>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</si>
  <si>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</si>
  <si>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</si>
  <si>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</si>
  <si>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</si>
  <si>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</si>
  <si>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</si>
  <si>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</si>
  <si>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</si>
  <si>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</si>
  <si>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</si>
  <si>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</si>
  <si>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</si>
  <si>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</si>
  <si>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</si>
  <si>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</si>
  <si>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</si>
  <si>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</si>
  <si>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</si>
  <si>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</si>
  <si>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</si>
  <si>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</si>
  <si>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</si>
  <si>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</si>
  <si>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</si>
  <si>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</si>
  <si>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</si>
  <si>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</si>
  <si>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</si>
  <si>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</si>
  <si>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</si>
  <si>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</si>
  <si>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</si>
  <si>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</si>
  <si>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</si>
  <si>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</si>
  <si>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</si>
  <si>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</si>
  <si>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</si>
  <si>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</si>
  <si>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</si>
  <si>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</si>
  <si>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</si>
  <si>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</si>
  <si>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</si>
  <si>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</si>
  <si>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</si>
  <si>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</si>
  <si>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</si>
  <si>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</si>
  <si>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</si>
  <si>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</si>
  <si>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</si>
  <si>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</si>
  <si>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</si>
  <si>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</si>
  <si>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</si>
  <si>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</si>
  <si>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</si>
  <si>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</si>
  <si>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</si>
  <si>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</si>
  <si>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</si>
  <si>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</si>
  <si>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</si>
  <si>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</si>
  <si>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</si>
  <si>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</si>
  <si>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</si>
  <si>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</si>
  <si>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</si>
  <si>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</si>
  <si>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</si>
  <si>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</si>
  <si>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</si>
  <si>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</si>
  <si>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</si>
  <si>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</si>
  <si>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</si>
  <si>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</si>
  <si>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</si>
  <si>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</si>
  <si>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</si>
  <si>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</si>
  <si>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</si>
  <si>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</si>
  <si>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</si>
  <si>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</si>
  <si>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</si>
  <si>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</si>
  <si>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</si>
  <si>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</si>
  <si>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</si>
  <si>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</si>
  <si>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</si>
  <si>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</si>
  <si>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</si>
  <si>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</si>
  <si>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</si>
  <si>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</si>
  <si>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</si>
  <si>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</si>
  <si>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</si>
  <si>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</si>
  <si>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</si>
  <si>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</si>
  <si>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</si>
  <si>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</si>
  <si>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</si>
  <si>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</si>
  <si>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</si>
  <si>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</si>
  <si>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</si>
  <si>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</si>
  <si>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</si>
  <si>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</si>
  <si>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</si>
  <si>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</si>
  <si>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</si>
  <si>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</si>
  <si>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</si>
  <si>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</si>
  <si>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</si>
  <si>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</si>
  <si>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</si>
  <si>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</si>
  <si>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</si>
  <si>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</si>
  <si>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</si>
  <si>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</si>
  <si>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</si>
  <si>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</si>
  <si>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</si>
  <si>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</si>
  <si>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</si>
  <si>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</si>
  <si>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</si>
  <si>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</si>
  <si>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</si>
  <si>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</si>
  <si>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</si>
  <si>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</si>
  <si>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</si>
  <si>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</si>
  <si>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</si>
  <si>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</si>
  <si>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</si>
  <si>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</si>
  <si>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</si>
  <si>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</si>
  <si>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</si>
  <si>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</si>
  <si>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</si>
  <si>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</si>
  <si>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</si>
  <si>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</si>
  <si>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</si>
  <si>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</si>
  <si>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</si>
  <si>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</si>
  <si>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</si>
  <si>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</si>
  <si>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</si>
  <si>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</si>
  <si>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</si>
  <si>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</si>
  <si>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</si>
  <si>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</si>
  <si>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</si>
  <si>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</si>
  <si>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</si>
  <si>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</si>
  <si>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"დემოკრატიული მოძრაობა – ერთიანი საქართველო"</t>
  </si>
  <si>
    <t>თიბისი</t>
  </si>
  <si>
    <t>GE07TB1113336080100005</t>
  </si>
  <si>
    <t>GEL</t>
  </si>
  <si>
    <t xml:space="preserve">შენიშვნა: ივნისის თვის ფაქურები ჯერ არ მიგვიღია სრულად, ამიტომ ვალდებულებები </t>
  </si>
  <si>
    <t>ივნისის ბოლოსთვის შეიცვლება, ძირითადად საკომუნიკაციო ხარჯების მიმართულებით</t>
  </si>
  <si>
    <t>შპს "ექსპოგრაფი"</t>
  </si>
  <si>
    <t>ბანერი</t>
  </si>
  <si>
    <t>ორმოცაძე დავით</t>
  </si>
  <si>
    <t>იჯარა</t>
  </si>
  <si>
    <t>თუმანიშვილი მარინა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</si>
  <si>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</si>
  <si>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</si>
  <si>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შპს ახალი ამბები</t>
  </si>
  <si>
    <t>საინფორმ.მომსახურება</t>
  </si>
  <si>
    <t>შპს ა-ნეტი</t>
  </si>
  <si>
    <t>საკომუნიკაციო</t>
  </si>
  <si>
    <t>ფულადი შემოწირულობა</t>
  </si>
  <si>
    <t>სხვადასხვა ხარჯები(შეცდომით გადარიცხული თანხა)</t>
  </si>
  <si>
    <t>01010002370</t>
  </si>
  <si>
    <t>თბილ. მოსკოვის.გამზირი.18 კ 2</t>
  </si>
  <si>
    <t>თბილისი, მანჯგალაძის 64</t>
  </si>
  <si>
    <t>თბილისი, ხოშტარიას 16</t>
  </si>
  <si>
    <t>თბილისი, მუხიანის 4 მკ/რ კორ 8</t>
  </si>
  <si>
    <t>ლანჩხუთი, თავისუფლების 2</t>
  </si>
  <si>
    <t>მარტვილი, მშვიდობის ქ. N 31</t>
  </si>
  <si>
    <t>ჩხოროწყუ, გობეჩიას 20</t>
  </si>
  <si>
    <t>აბაშა,თავისუფლების 40</t>
  </si>
  <si>
    <t>სენაკი, უნივერსიტეტის 4</t>
  </si>
  <si>
    <t>ბათუმი, ხელვაჩაური, შარაბიძეები</t>
  </si>
  <si>
    <t>შუახევი, რუსთაველის 20</t>
  </si>
  <si>
    <t>ქობულეთი, აღმაშენებლის 36</t>
  </si>
  <si>
    <t>ხულო, სტალინის 3</t>
  </si>
  <si>
    <t>კასპი, გიორგი სააკაძის 106</t>
  </si>
  <si>
    <t>ქ.მცხეთა, აღმაშენებლის 82</t>
  </si>
  <si>
    <t>წალკა, კოსტავას 71</t>
  </si>
  <si>
    <t>გარდაბანი, დ.აღმაშენებლის 82</t>
  </si>
  <si>
    <t>მარნეული, გიორგაძის 3</t>
  </si>
  <si>
    <t>ყვარელი, ჭავჭავაძის 61</t>
  </si>
  <si>
    <t>ქ. ახმეტა, ჩოლოყაშვილის 34</t>
  </si>
  <si>
    <t>ქ.გურჯაანი, სანაპიროს 6</t>
  </si>
  <si>
    <t>თერჯოლა, რუსთაველის 80</t>
  </si>
  <si>
    <t>ქ. სიღნაღი, სოფ. საქობო</t>
  </si>
  <si>
    <t>წყალტუბო, ფალიაშვილის ქუჩა</t>
  </si>
  <si>
    <t>საჩხერე, კოსტავას 80</t>
  </si>
  <si>
    <t>ბაღდათი, თამარ მეფის 1</t>
  </si>
  <si>
    <t>ამბროლაური, კოსტავას 41</t>
  </si>
  <si>
    <t>ბორჯომი, სააკაძის N 2</t>
  </si>
  <si>
    <t>01.09-31.10.2017</t>
  </si>
  <si>
    <t>05.09-05.11.2017</t>
  </si>
  <si>
    <t>07.09-07.11.2017</t>
  </si>
  <si>
    <t>09.09-22.10.2017</t>
  </si>
  <si>
    <t>11.09-11.11.2017</t>
  </si>
  <si>
    <t>22.08-22.11.2017</t>
  </si>
  <si>
    <t>08.09-08.11.2017</t>
  </si>
  <si>
    <t>06.09-06.11.2017</t>
  </si>
  <si>
    <t>10.09-10.11.2017</t>
  </si>
  <si>
    <t>187.50</t>
  </si>
  <si>
    <t>01024009833</t>
  </si>
  <si>
    <t>01019046812</t>
  </si>
  <si>
    <t>01009007460</t>
  </si>
  <si>
    <t>01001004010</t>
  </si>
  <si>
    <t>26001000855</t>
  </si>
  <si>
    <t>29001010335</t>
  </si>
  <si>
    <t>65002002433</t>
  </si>
  <si>
    <t>02001000787</t>
  </si>
  <si>
    <t>39001044702</t>
  </si>
  <si>
    <t>24001002622</t>
  </si>
  <si>
    <t>01026015333</t>
  </si>
  <si>
    <t>61001018803</t>
  </si>
  <si>
    <t>12001027661</t>
  </si>
  <si>
    <t>28001025630</t>
  </si>
  <si>
    <t>45001007227</t>
  </si>
  <si>
    <t>08001003518</t>
  </si>
  <si>
    <t>13001045199</t>
  </si>
  <si>
    <t>01013031787</t>
  </si>
  <si>
    <t>01024065423</t>
  </si>
  <si>
    <t>53001028949</t>
  </si>
  <si>
    <t>38001006479</t>
  </si>
  <si>
    <t>09001000830</t>
  </si>
  <si>
    <t>04001003198</t>
  </si>
  <si>
    <t>შპს "ჯეო ჰოსპიტალი"</t>
  </si>
  <si>
    <t>ემზარი ილურიძე</t>
  </si>
  <si>
    <t>თინათინ მესხიშვილი</t>
  </si>
  <si>
    <t>ეკატერინე ჭყონია</t>
  </si>
  <si>
    <t>ნინო მიქაძე</t>
  </si>
  <si>
    <t>ეკა ვადაჭკორია</t>
  </si>
  <si>
    <t>ჯემალ გაბისონია</t>
  </si>
  <si>
    <t>გია ბებია</t>
  </si>
  <si>
    <t>გელა კაჭარავა</t>
  </si>
  <si>
    <t>სულიკო ბერაია</t>
  </si>
  <si>
    <t>რუსუდან მახარაძე</t>
  </si>
  <si>
    <t>მერი თურმანიძე</t>
  </si>
  <si>
    <t>ვაჟა  რომანაძე</t>
  </si>
  <si>
    <t>ბიძინა  რიჟვაძე</t>
  </si>
  <si>
    <t>მედეია ჯუხარიძე</t>
  </si>
  <si>
    <t>დოდო მამულაშვილი</t>
  </si>
  <si>
    <t>მარინე  ბერიანიძე</t>
  </si>
  <si>
    <t>მამედ  ბაგიროვი</t>
  </si>
  <si>
    <t>იკინ  ტალიბოვი</t>
  </si>
  <si>
    <t>ნუგზარი  ღონიაშვილი</t>
  </si>
  <si>
    <t>კობა  მაისურაძე</t>
  </si>
  <si>
    <t>მარინე  არჯევანიშვილი</t>
  </si>
  <si>
    <t>მარინე  ქავთარაძე</t>
  </si>
  <si>
    <t>ანნა  მიქაშვილი</t>
  </si>
  <si>
    <t>გოჩა  სილაგაძე</t>
  </si>
  <si>
    <t>პეტრე  აბრამიშვილი</t>
  </si>
  <si>
    <t>დავით  გრძელიძე</t>
  </si>
  <si>
    <t>ავთანდილ  მიქიაშვილი</t>
  </si>
  <si>
    <t>სხვადასხვა ხარჯები</t>
  </si>
  <si>
    <t>ფლაერი</t>
  </si>
  <si>
    <t>თბილისი, ლიბანის ქ. N 20 ა</t>
  </si>
  <si>
    <t>12.09-12.11.2017</t>
  </si>
  <si>
    <t>01004003460</t>
  </si>
  <si>
    <t>დავით ძირტკბილაშვილი</t>
  </si>
  <si>
    <t>წალენჯიხა, გამსახურდიას 7</t>
  </si>
  <si>
    <t>15.09-15.11.2017</t>
  </si>
  <si>
    <t>51001001541</t>
  </si>
  <si>
    <t>ჯულიეტა როგავა</t>
  </si>
  <si>
    <t>ლენტეხი, თამარ მეფის 5</t>
  </si>
  <si>
    <t>27001007571</t>
  </si>
  <si>
    <t>ნინო ფერცულიანი</t>
  </si>
  <si>
    <t>ქედა, ტბელ აბუსერიძის 1</t>
  </si>
  <si>
    <t>ზვიად ბეჟანიძე</t>
  </si>
  <si>
    <t>დუშეთი, დ. აღმაშენებლის 44</t>
  </si>
  <si>
    <t>13.09-13.11.2017</t>
  </si>
  <si>
    <t>16001002868</t>
  </si>
  <si>
    <t>ნინო ნაცვლიშვილი</t>
  </si>
  <si>
    <t>თიანეთი, რუსთაველის 7</t>
  </si>
  <si>
    <t>01005008677</t>
  </si>
  <si>
    <t>მალხაზ ხატიაშვილი</t>
  </si>
  <si>
    <t>თეთრიწყ, მუსხელიშვილის ქ N 2</t>
  </si>
  <si>
    <t>21.09-21.10.2017</t>
  </si>
  <si>
    <t>22001006679</t>
  </si>
  <si>
    <t>ნუნუ ნათობიძე</t>
  </si>
  <si>
    <t>ბოლნისი,სულხან საბას 101</t>
  </si>
  <si>
    <t>10001007854</t>
  </si>
  <si>
    <t>კარინა ნინოშვილი</t>
  </si>
  <si>
    <t>საგარეჯო, დოდაშვილის 5</t>
  </si>
  <si>
    <t>01011075221</t>
  </si>
  <si>
    <t>გიორგი ლაფერიშვილი</t>
  </si>
  <si>
    <t>ტყიბული, ტყვარჩელის ქ. შ.პ.ს. ავტომობილის მიმდებარედ</t>
  </si>
  <si>
    <t>41001020984</t>
  </si>
  <si>
    <t>ანნა მახვილაძე</t>
  </si>
  <si>
    <t>ჭიათურა, ყაზბეგის ქ. N6</t>
  </si>
  <si>
    <t>01026001724</t>
  </si>
  <si>
    <t>ნათელა ფალავანდიშვილი</t>
  </si>
  <si>
    <t>ზესტაფონი,აღმაშენებლის 5</t>
  </si>
  <si>
    <t>18.09-30.10.2017</t>
  </si>
  <si>
    <t>18001040288</t>
  </si>
  <si>
    <t>ალექსანდრე კუპრაძე</t>
  </si>
  <si>
    <t>სამტრედია, ძმები ნინუების 22</t>
  </si>
  <si>
    <t>37001011840</t>
  </si>
  <si>
    <t>ამირან ნინუა</t>
  </si>
  <si>
    <t>ახალქალაქი, თამარ მეფის 56</t>
  </si>
  <si>
    <t>15.09-31.10.2017</t>
  </si>
  <si>
    <t>07001005442</t>
  </si>
  <si>
    <t>გეორგი მხჩიან</t>
  </si>
  <si>
    <t>ნინოწმინდა, ტერიანის ქ. 24</t>
  </si>
  <si>
    <t>32701028965</t>
  </si>
  <si>
    <t>არარატ მზიკიანი</t>
  </si>
  <si>
    <t>სსიპ ქ. ფოთის ვ.გუნიას სახელობის პროფესიული სახელმწიფო თეატრი</t>
  </si>
  <si>
    <t>საარჩევნო კამპანიის ტექნიკური უზრუნველყოფა</t>
  </si>
  <si>
    <t>შპს ასტილი</t>
  </si>
  <si>
    <t>სააგიტაციო მასალის დამზადება</t>
  </si>
  <si>
    <t>შპს ბრენდისი</t>
  </si>
  <si>
    <t>შპს დიოსი 2017</t>
  </si>
  <si>
    <t>ბუკლეტი</t>
  </si>
  <si>
    <t>ი/მ ბაკური კილაძე</t>
  </si>
  <si>
    <t>საარჩევნო ფლაერი</t>
  </si>
  <si>
    <t>შპს დეიზი</t>
  </si>
  <si>
    <t>შპს პოლიგრაფ პრინტ</t>
  </si>
  <si>
    <t>სხვა ფულადი შემოსავლები(შეცდომით ჩარიცხული თანხა)</t>
  </si>
  <si>
    <t>GE52TB7946945061100035</t>
  </si>
  <si>
    <t>01027066142</t>
  </si>
  <si>
    <t>სს  თიბისი  ბანკი</t>
  </si>
  <si>
    <t>ალექსანდრე რიჟამაძე, 01027066142</t>
  </si>
  <si>
    <t>გაცემულია საქვეანგარიშოდ დავით ასპანიძეზე</t>
  </si>
  <si>
    <t>ბურჯანაძე</t>
  </si>
  <si>
    <t>ქეთევან</t>
  </si>
  <si>
    <t>გიორგი</t>
  </si>
  <si>
    <t>ცალი</t>
  </si>
  <si>
    <t>პოსტერი</t>
  </si>
  <si>
    <t>გიორგი ცინცქილაძე</t>
  </si>
  <si>
    <t>GE93TB7133545061100003</t>
  </si>
  <si>
    <t>22.10.17-12.11.17</t>
  </si>
  <si>
    <t>ესმერალდა იაკობაშვილი</t>
  </si>
  <si>
    <t>01005017357</t>
  </si>
  <si>
    <t>01008007657</t>
  </si>
  <si>
    <t>01005017290</t>
  </si>
  <si>
    <t>01004005971</t>
  </si>
  <si>
    <t>01011008721</t>
  </si>
  <si>
    <t>35001002170</t>
  </si>
  <si>
    <t>01027019122</t>
  </si>
  <si>
    <t>36001001516</t>
  </si>
  <si>
    <t>35001003729</t>
  </si>
  <si>
    <t>01011045629</t>
  </si>
  <si>
    <t>01027012956</t>
  </si>
  <si>
    <t>01011090584</t>
  </si>
  <si>
    <t>01029011860</t>
  </si>
  <si>
    <t>01011087327</t>
  </si>
  <si>
    <t>01011005385</t>
  </si>
  <si>
    <t>08001002379</t>
  </si>
  <si>
    <t>35001036718</t>
  </si>
  <si>
    <t>01011021503</t>
  </si>
  <si>
    <t>01501126461</t>
  </si>
  <si>
    <t>01011009707</t>
  </si>
  <si>
    <t>01011085213</t>
  </si>
  <si>
    <t>38001038905</t>
  </si>
  <si>
    <t>01011063037</t>
  </si>
  <si>
    <t>01027022822</t>
  </si>
  <si>
    <t>01011006985</t>
  </si>
  <si>
    <t>01008028027</t>
  </si>
  <si>
    <t>36001000258</t>
  </si>
  <si>
    <t>35001017664</t>
  </si>
  <si>
    <t>39001034787</t>
  </si>
  <si>
    <t>01011078042</t>
  </si>
  <si>
    <t>35001118974</t>
  </si>
  <si>
    <t>01012010915</t>
  </si>
  <si>
    <t>35001118973</t>
  </si>
  <si>
    <t>59001063632</t>
  </si>
  <si>
    <t>59001106274</t>
  </si>
  <si>
    <t>01011010218</t>
  </si>
  <si>
    <t>01011026502</t>
  </si>
  <si>
    <t>01027021847</t>
  </si>
  <si>
    <t>01011026501</t>
  </si>
  <si>
    <t>01011069136</t>
  </si>
  <si>
    <t>01011046700</t>
  </si>
  <si>
    <t>01011032525</t>
  </si>
  <si>
    <t>01013028961</t>
  </si>
  <si>
    <t>01027061948</t>
  </si>
  <si>
    <t>01011006742</t>
  </si>
  <si>
    <t>01011060532</t>
  </si>
  <si>
    <t>01011018092</t>
  </si>
  <si>
    <t>01027058924</t>
  </si>
  <si>
    <t>62001021831</t>
  </si>
  <si>
    <t>01032000322</t>
  </si>
  <si>
    <t>01032001380</t>
  </si>
  <si>
    <t>01027059008</t>
  </si>
  <si>
    <t>01024066259</t>
  </si>
  <si>
    <t>01001049474</t>
  </si>
  <si>
    <t>01027084601</t>
  </si>
  <si>
    <t>01001023025</t>
  </si>
  <si>
    <t>01013019704</t>
  </si>
  <si>
    <t>01011076972</t>
  </si>
  <si>
    <t>01011095649</t>
  </si>
  <si>
    <t>01027084822</t>
  </si>
  <si>
    <t>12001032689</t>
  </si>
  <si>
    <t>01011091665</t>
  </si>
  <si>
    <t>12001040276</t>
  </si>
  <si>
    <t>01011085492</t>
  </si>
  <si>
    <t>01027057217</t>
  </si>
  <si>
    <t>01001057606</t>
  </si>
  <si>
    <t>01012001637</t>
  </si>
  <si>
    <t>45001002003</t>
  </si>
  <si>
    <t>01013025111</t>
  </si>
  <si>
    <t>01012024617</t>
  </si>
  <si>
    <t>01027064248</t>
  </si>
  <si>
    <t>01011095052</t>
  </si>
  <si>
    <t>01019066437</t>
  </si>
  <si>
    <t>01026003884</t>
  </si>
  <si>
    <t>01013030742</t>
  </si>
  <si>
    <t>26001031441</t>
  </si>
  <si>
    <t>01030048391</t>
  </si>
  <si>
    <t>01005040991</t>
  </si>
  <si>
    <t>01005039676</t>
  </si>
  <si>
    <t>01020002791</t>
  </si>
  <si>
    <t>01024050744</t>
  </si>
  <si>
    <t>01008060180</t>
  </si>
  <si>
    <t>01008054247</t>
  </si>
  <si>
    <t>01005006726</t>
  </si>
  <si>
    <t>01350011543</t>
  </si>
  <si>
    <t>01030032937</t>
  </si>
  <si>
    <t>01005009548</t>
  </si>
  <si>
    <t>01008061043</t>
  </si>
  <si>
    <t>01002021858</t>
  </si>
  <si>
    <t>01020013200</t>
  </si>
  <si>
    <t>01005044999</t>
  </si>
  <si>
    <t>01005045000</t>
  </si>
  <si>
    <t>01005041940</t>
  </si>
  <si>
    <t>18001064702</t>
  </si>
  <si>
    <t>01001095155</t>
  </si>
  <si>
    <t>01024055145</t>
  </si>
  <si>
    <t>53001039383</t>
  </si>
  <si>
    <t>01001060753</t>
  </si>
  <si>
    <t>01005035323</t>
  </si>
  <si>
    <t>62007001314</t>
  </si>
  <si>
    <t>01005016204</t>
  </si>
  <si>
    <t>01017037017</t>
  </si>
  <si>
    <t>01805046746</t>
  </si>
  <si>
    <t>01026007172</t>
  </si>
  <si>
    <t>01009015779</t>
  </si>
  <si>
    <t>01023010477</t>
  </si>
  <si>
    <t>01007006680</t>
  </si>
  <si>
    <t>01016005910</t>
  </si>
  <si>
    <t>62006000202</t>
  </si>
  <si>
    <t>39001035450</t>
  </si>
  <si>
    <t>01007017442</t>
  </si>
  <si>
    <t>26001003190</t>
  </si>
  <si>
    <t>01001050540</t>
  </si>
  <si>
    <t>24001029848</t>
  </si>
  <si>
    <t>01006007062</t>
  </si>
  <si>
    <t>01004012717</t>
  </si>
  <si>
    <t>62001045883</t>
  </si>
  <si>
    <t>62006064854</t>
  </si>
  <si>
    <t>43001000171</t>
  </si>
  <si>
    <t>62003005484</t>
  </si>
  <si>
    <t>01001086267</t>
  </si>
  <si>
    <t>01001008937</t>
  </si>
  <si>
    <t>62004024202</t>
  </si>
  <si>
    <t>54001044361</t>
  </si>
  <si>
    <t>01201118815</t>
  </si>
  <si>
    <t>62006008082</t>
  </si>
  <si>
    <t>62003009264</t>
  </si>
  <si>
    <t>01005011455</t>
  </si>
  <si>
    <t>01001086543</t>
  </si>
  <si>
    <t>01005002368</t>
  </si>
  <si>
    <t>01027088753</t>
  </si>
  <si>
    <t>01026007395</t>
  </si>
  <si>
    <t>01017037158</t>
  </si>
  <si>
    <t>01006006191</t>
  </si>
  <si>
    <t>01030005218</t>
  </si>
  <si>
    <t>01024018623</t>
  </si>
  <si>
    <t>01011031934</t>
  </si>
  <si>
    <t>01006021754</t>
  </si>
  <si>
    <t>01005024636</t>
  </si>
  <si>
    <t>01024089116</t>
  </si>
  <si>
    <t>01024079138</t>
  </si>
  <si>
    <t>01017010185</t>
  </si>
  <si>
    <t>01024008600</t>
  </si>
  <si>
    <t>01010015454</t>
  </si>
  <si>
    <t>01024043172</t>
  </si>
  <si>
    <t>01024057509</t>
  </si>
  <si>
    <t>01011022910</t>
  </si>
  <si>
    <t>01008017292</t>
  </si>
  <si>
    <t>19001025839</t>
  </si>
  <si>
    <t>01010017499</t>
  </si>
  <si>
    <t>01029003188</t>
  </si>
  <si>
    <t>01025016877</t>
  </si>
  <si>
    <t>01025005357</t>
  </si>
  <si>
    <t>01024074298</t>
  </si>
  <si>
    <t>01024028568</t>
  </si>
  <si>
    <t>01019074707</t>
  </si>
  <si>
    <t>01008059965</t>
  </si>
  <si>
    <t>01024084137</t>
  </si>
  <si>
    <t>01024013676</t>
  </si>
  <si>
    <t>01005021131</t>
  </si>
  <si>
    <t>01005044143</t>
  </si>
  <si>
    <t>01024070945</t>
  </si>
  <si>
    <t>23001003312</t>
  </si>
  <si>
    <t>01024036781</t>
  </si>
  <si>
    <t>01024080556</t>
  </si>
  <si>
    <t>25001040533</t>
  </si>
  <si>
    <t>01025010752</t>
  </si>
  <si>
    <t>01012018209</t>
  </si>
  <si>
    <t>01025010256</t>
  </si>
  <si>
    <t>60001148146</t>
  </si>
  <si>
    <t>01024070466</t>
  </si>
  <si>
    <t>01025020388</t>
  </si>
  <si>
    <t>01024026336</t>
  </si>
  <si>
    <t>01008040232</t>
  </si>
  <si>
    <t>01005026330</t>
  </si>
  <si>
    <t>01027017744</t>
  </si>
  <si>
    <t>01007007147</t>
  </si>
  <si>
    <t>01006011688</t>
  </si>
  <si>
    <t>62001023785</t>
  </si>
  <si>
    <t>01025011811</t>
  </si>
  <si>
    <t>01025010867</t>
  </si>
  <si>
    <t>01009005669</t>
  </si>
  <si>
    <t>29001033208</t>
  </si>
  <si>
    <t>01010007353</t>
  </si>
  <si>
    <t>01024090781</t>
  </si>
  <si>
    <t>59001011554</t>
  </si>
  <si>
    <t>31001001667</t>
  </si>
  <si>
    <t>31001034603</t>
  </si>
  <si>
    <t>31001024176</t>
  </si>
  <si>
    <t>01024003808</t>
  </si>
  <si>
    <t>01727091489</t>
  </si>
  <si>
    <t>01019024393</t>
  </si>
  <si>
    <t>01024090772</t>
  </si>
  <si>
    <t>01024029366</t>
  </si>
  <si>
    <t>01010004796</t>
  </si>
  <si>
    <t>62001011113</t>
  </si>
  <si>
    <t>01017019590</t>
  </si>
  <si>
    <t>01024048928</t>
  </si>
  <si>
    <t>01005042319</t>
  </si>
  <si>
    <t>01007008115</t>
  </si>
  <si>
    <t>01024055522</t>
  </si>
  <si>
    <t>34001008731</t>
  </si>
  <si>
    <t>01025015032</t>
  </si>
  <si>
    <t>01025014184</t>
  </si>
  <si>
    <t>01022006722</t>
  </si>
  <si>
    <t>01025020534</t>
  </si>
  <si>
    <t>01011079411</t>
  </si>
  <si>
    <t>34001000778</t>
  </si>
  <si>
    <t>01024064657</t>
  </si>
  <si>
    <t>01024049603</t>
  </si>
  <si>
    <t>01024061400</t>
  </si>
  <si>
    <t>01017021396</t>
  </si>
  <si>
    <t>01003020130</t>
  </si>
  <si>
    <t>01009023476</t>
  </si>
  <si>
    <t>01010017172</t>
  </si>
  <si>
    <t>31001046286</t>
  </si>
  <si>
    <t>01025016087</t>
  </si>
  <si>
    <t>01005038656</t>
  </si>
  <si>
    <t>62003001592</t>
  </si>
  <si>
    <t>08001010570</t>
  </si>
  <si>
    <t>01024071376</t>
  </si>
  <si>
    <t>01017039257</t>
  </si>
  <si>
    <t>01016004414</t>
  </si>
  <si>
    <t>01027075900</t>
  </si>
  <si>
    <t>01009013384</t>
  </si>
  <si>
    <t>01019030362</t>
  </si>
  <si>
    <t>01016010022</t>
  </si>
  <si>
    <t>01008028087</t>
  </si>
  <si>
    <t>01006003491</t>
  </si>
  <si>
    <t>01224094995</t>
  </si>
  <si>
    <t>01008038225</t>
  </si>
  <si>
    <t>01724094996</t>
  </si>
  <si>
    <t>01016009578</t>
  </si>
  <si>
    <t>01015021903</t>
  </si>
  <si>
    <t>01008056777</t>
  </si>
  <si>
    <t>01008038604</t>
  </si>
  <si>
    <t>01016006129</t>
  </si>
  <si>
    <t>01008021664</t>
  </si>
  <si>
    <t>01001053850</t>
  </si>
  <si>
    <t>01011041624</t>
  </si>
  <si>
    <t>01015024932</t>
  </si>
  <si>
    <t>01011024712</t>
  </si>
  <si>
    <t>01022004738</t>
  </si>
  <si>
    <t>01017053568</t>
  </si>
  <si>
    <t>01026016564</t>
  </si>
  <si>
    <t>01026012504</t>
  </si>
  <si>
    <t>01008056740</t>
  </si>
  <si>
    <t>01024009661</t>
  </si>
  <si>
    <t>01019087932</t>
  </si>
  <si>
    <t>01030051683</t>
  </si>
  <si>
    <t>ლეჟავა</t>
  </si>
  <si>
    <t>დავით</t>
  </si>
  <si>
    <t>ცხვარიაშვილი</t>
  </si>
  <si>
    <t>თამარ</t>
  </si>
  <si>
    <t>ეკატერინე</t>
  </si>
  <si>
    <t>თვარელაშვილი</t>
  </si>
  <si>
    <t>მერაბ</t>
  </si>
  <si>
    <t>ჭიაბერაშვილი</t>
  </si>
  <si>
    <t>ზურაბ</t>
  </si>
  <si>
    <t>კობა</t>
  </si>
  <si>
    <t>იაკობაშვილი</t>
  </si>
  <si>
    <t>ლევანი</t>
  </si>
  <si>
    <t>დაბრუნდაშვილი</t>
  </si>
  <si>
    <t>ვალერიან</t>
  </si>
  <si>
    <t>მაისურაძე</t>
  </si>
  <si>
    <t>გომართელი</t>
  </si>
  <si>
    <t>მაია</t>
  </si>
  <si>
    <t>ბენიძე</t>
  </si>
  <si>
    <t>ლალი</t>
  </si>
  <si>
    <t>მექვაბიშვილი</t>
  </si>
  <si>
    <t>ნუცა</t>
  </si>
  <si>
    <t>გურამ</t>
  </si>
  <si>
    <t>ბანდალაშვილი</t>
  </si>
  <si>
    <t>თეზიკო</t>
  </si>
  <si>
    <t>რუსლან</t>
  </si>
  <si>
    <t>ვანიანი</t>
  </si>
  <si>
    <t>ეთერი</t>
  </si>
  <si>
    <t>ნაროზაული</t>
  </si>
  <si>
    <t>რომან</t>
  </si>
  <si>
    <t>აკოფოვი</t>
  </si>
  <si>
    <t>ვლადიმერ</t>
  </si>
  <si>
    <t>ქურდაძე</t>
  </si>
  <si>
    <t>ირინა</t>
  </si>
  <si>
    <t>მაჭავარიანი</t>
  </si>
  <si>
    <t>ლაშა</t>
  </si>
  <si>
    <t>შალიკაშვილი</t>
  </si>
  <si>
    <t>შალვა</t>
  </si>
  <si>
    <t>შეყლაშვილი</t>
  </si>
  <si>
    <t>პაატა</t>
  </si>
  <si>
    <t>ლომიძე</t>
  </si>
  <si>
    <t>მარინე</t>
  </si>
  <si>
    <t>თარხნიშვილი</t>
  </si>
  <si>
    <t>ირაკლი</t>
  </si>
  <si>
    <t>გია</t>
  </si>
  <si>
    <t>გელა</t>
  </si>
  <si>
    <t>გიუნაშვილი</t>
  </si>
  <si>
    <t>ნონა</t>
  </si>
  <si>
    <t>კახა</t>
  </si>
  <si>
    <t>ბერიძე</t>
  </si>
  <si>
    <t>მარიამი</t>
  </si>
  <si>
    <t>პეტრიაშვილი</t>
  </si>
  <si>
    <t>ეკა</t>
  </si>
  <si>
    <t>კვერნაძე</t>
  </si>
  <si>
    <t>ნოდარ</t>
  </si>
  <si>
    <t>ჩოხელი</t>
  </si>
  <si>
    <t>როინ</t>
  </si>
  <si>
    <t>მაჩაბელი</t>
  </si>
  <si>
    <t>ვიტალი</t>
  </si>
  <si>
    <t>პოღოსიანი</t>
  </si>
  <si>
    <t>ცხოვრებაძე</t>
  </si>
  <si>
    <t>ზვიადი</t>
  </si>
  <si>
    <t>ლაცაბიძე</t>
  </si>
  <si>
    <t>მარინა</t>
  </si>
  <si>
    <t>შინჯიაშვილი</t>
  </si>
  <si>
    <t>ვართაპეტიანი</t>
  </si>
  <si>
    <t>ჩადუნელი</t>
  </si>
  <si>
    <t>ნიკოლოზ</t>
  </si>
  <si>
    <t>გრიგორიანი</t>
  </si>
  <si>
    <t>ჯემალი</t>
  </si>
  <si>
    <t>ამარიანი</t>
  </si>
  <si>
    <t>დარეჯან</t>
  </si>
  <si>
    <t>ქარდავა-ლატარია</t>
  </si>
  <si>
    <t>ნორა</t>
  </si>
  <si>
    <t>ერისთავი</t>
  </si>
  <si>
    <t>თინა</t>
  </si>
  <si>
    <t>კაპანაძე</t>
  </si>
  <si>
    <t>ლელუაშვილი</t>
  </si>
  <si>
    <t>მთვარისა</t>
  </si>
  <si>
    <t>ფირცხალავა</t>
  </si>
  <si>
    <t>ლუსია</t>
  </si>
  <si>
    <t>კასოევი</t>
  </si>
  <si>
    <t>თეიმურაზ</t>
  </si>
  <si>
    <t>ამოევი</t>
  </si>
  <si>
    <t>მალხაზ</t>
  </si>
  <si>
    <t>შაინოვი</t>
  </si>
  <si>
    <t>ნათენაძე</t>
  </si>
  <si>
    <t>ემა</t>
  </si>
  <si>
    <t>ყაჩლავაშვილი</t>
  </si>
  <si>
    <t>გიგა</t>
  </si>
  <si>
    <t>გელაშვილი</t>
  </si>
  <si>
    <t>ტარიელი</t>
  </si>
  <si>
    <t>მიხეილ</t>
  </si>
  <si>
    <t>ნაცვალაძე</t>
  </si>
  <si>
    <t>ბაქარ</t>
  </si>
  <si>
    <t>ბეჟიტაშვილი</t>
  </si>
  <si>
    <t>ბექა</t>
  </si>
  <si>
    <t>ჯანჯღავა</t>
  </si>
  <si>
    <t>ნაილი</t>
  </si>
  <si>
    <t>მარგველანი</t>
  </si>
  <si>
    <t>სულაშვილი</t>
  </si>
  <si>
    <t>ლელა</t>
  </si>
  <si>
    <t>ნინო</t>
  </si>
  <si>
    <t>ლევერაშვილი</t>
  </si>
  <si>
    <t>ლაზარაშვილი</t>
  </si>
  <si>
    <t>რაფაელ</t>
  </si>
  <si>
    <t>ბურტოიანი</t>
  </si>
  <si>
    <t>რიტა</t>
  </si>
  <si>
    <t>კუზნეცოვა</t>
  </si>
  <si>
    <t>სვანიძე</t>
  </si>
  <si>
    <t>ხაჩატუროვა</t>
  </si>
  <si>
    <t>გაგა</t>
  </si>
  <si>
    <t>ჭეიშვილი</t>
  </si>
  <si>
    <t>გელაძე</t>
  </si>
  <si>
    <t>კიურეგიანი</t>
  </si>
  <si>
    <t>ლარიაშვილი</t>
  </si>
  <si>
    <t>რემი</t>
  </si>
  <si>
    <t>არუთინიანი</t>
  </si>
  <si>
    <t>სიხარულიძე</t>
  </si>
  <si>
    <t>მაკა</t>
  </si>
  <si>
    <t>ნიშნიანიძე</t>
  </si>
  <si>
    <t>მიქიაშვილი</t>
  </si>
  <si>
    <t>რუსუდან</t>
  </si>
  <si>
    <t>კალაძე</t>
  </si>
  <si>
    <t>ვენერა</t>
  </si>
  <si>
    <t>რამინიშვილი</t>
  </si>
  <si>
    <t>მარიამ</t>
  </si>
  <si>
    <t>დიასამიძე</t>
  </si>
  <si>
    <t>სოფიო</t>
  </si>
  <si>
    <t>დოლიძე</t>
  </si>
  <si>
    <t>ნარგიზ</t>
  </si>
  <si>
    <t>რუსიშვილი</t>
  </si>
  <si>
    <t>ვინოგრადოვა</t>
  </si>
  <si>
    <t>გოცირელი</t>
  </si>
  <si>
    <t>მანანა</t>
  </si>
  <si>
    <t>ამირეჯიბი</t>
  </si>
  <si>
    <t>საბა</t>
  </si>
  <si>
    <t>გრძელიშვილი</t>
  </si>
  <si>
    <t>გიგოლაშვილი</t>
  </si>
  <si>
    <t>გუდაძე</t>
  </si>
  <si>
    <t>მარეხი</t>
  </si>
  <si>
    <t>ჯოჯუა</t>
  </si>
  <si>
    <t>ნატო</t>
  </si>
  <si>
    <t>ასათიანი</t>
  </si>
  <si>
    <t>მედეა</t>
  </si>
  <si>
    <t>აბაშიძე</t>
  </si>
  <si>
    <t>ია</t>
  </si>
  <si>
    <t>გედენიძე</t>
  </si>
  <si>
    <t>იოსებ</t>
  </si>
  <si>
    <t>გოგელია</t>
  </si>
  <si>
    <t>ანა</t>
  </si>
  <si>
    <t>ხითარიძე</t>
  </si>
  <si>
    <t>წულაია</t>
  </si>
  <si>
    <t>ქეთო</t>
  </si>
  <si>
    <t>ქობალია</t>
  </si>
  <si>
    <t>თამთა</t>
  </si>
  <si>
    <t>დამენია</t>
  </si>
  <si>
    <t>იზოლდა</t>
  </si>
  <si>
    <t>ცოტაძე</t>
  </si>
  <si>
    <t>იაშვილი</t>
  </si>
  <si>
    <t>თამარი</t>
  </si>
  <si>
    <t>ნონიკაშვილი</t>
  </si>
  <si>
    <t>კვიწინაძე</t>
  </si>
  <si>
    <t>თინათინ</t>
  </si>
  <si>
    <t>ვაჩნაძე</t>
  </si>
  <si>
    <t>მადონა</t>
  </si>
  <si>
    <t>ხვიტია</t>
  </si>
  <si>
    <t>ელზა</t>
  </si>
  <si>
    <t>შუბლაძე-რურუა</t>
  </si>
  <si>
    <t>ხათუნა</t>
  </si>
  <si>
    <t>მესხი</t>
  </si>
  <si>
    <r>
      <rPr>
        <sz val="9"/>
        <color theme="1"/>
        <rFont val="Calibri"/>
        <family val="2"/>
        <scheme val="minor"/>
      </rPr>
      <t>ფ</t>
    </r>
    <r>
      <rPr>
        <sz val="10"/>
        <color theme="1"/>
        <rFont val="Calibri"/>
        <family val="2"/>
        <scheme val="minor"/>
      </rPr>
      <t>ირცხალაიშვილი</t>
    </r>
  </si>
  <si>
    <t>ნანული</t>
  </si>
  <si>
    <t>ხელაშვილი</t>
  </si>
  <si>
    <t>სამსონიძე</t>
  </si>
  <si>
    <t>გერლიანი</t>
  </si>
  <si>
    <t>შუკვანი</t>
  </si>
  <si>
    <t>წოწოლაშვილი</t>
  </si>
  <si>
    <t>ზვიად</t>
  </si>
  <si>
    <t>გოგრიჭიანი</t>
  </si>
  <si>
    <t>ნათია</t>
  </si>
  <si>
    <t>არჩვაძე</t>
  </si>
  <si>
    <t>მოსიაშვილი</t>
  </si>
  <si>
    <t>ქირია</t>
  </si>
  <si>
    <t>ლერი</t>
  </si>
  <si>
    <t>შეყილაძე</t>
  </si>
  <si>
    <t>ღაღანიძე</t>
  </si>
  <si>
    <t>მზია</t>
  </si>
  <si>
    <t>ზურებიანი</t>
  </si>
  <si>
    <t>თამაზ</t>
  </si>
  <si>
    <t>ლიპარტელიანი</t>
  </si>
  <si>
    <t>გვანცა</t>
  </si>
  <si>
    <t>ნანა</t>
  </si>
  <si>
    <t>ჯაფოშვილი</t>
  </si>
  <si>
    <t>ელენე</t>
  </si>
  <si>
    <t>წიკლაური</t>
  </si>
  <si>
    <t>ცარციძე</t>
  </si>
  <si>
    <t>კალანდაძე</t>
  </si>
  <si>
    <t>ვაჟა</t>
  </si>
  <si>
    <t>უდუმაშვილი</t>
  </si>
  <si>
    <t>ილონა</t>
  </si>
  <si>
    <t>ბარნაბიშვილი</t>
  </si>
  <si>
    <t xml:space="preserve">ნელი   </t>
  </si>
  <si>
    <t>ატოიანი</t>
  </si>
  <si>
    <t>ანაიდა</t>
  </si>
  <si>
    <t>მარტიროსიანი</t>
  </si>
  <si>
    <t>ლია</t>
  </si>
  <si>
    <t>ჯოხაძე</t>
  </si>
  <si>
    <t>თორნიკე</t>
  </si>
  <si>
    <t>აკაკი</t>
  </si>
  <si>
    <t>ღვინჯილია</t>
  </si>
  <si>
    <t>ვიკა</t>
  </si>
  <si>
    <t>ღიბრაძე</t>
  </si>
  <si>
    <t>ზაქაიძე</t>
  </si>
  <si>
    <t>დალი</t>
  </si>
  <si>
    <t>ბოკუჩავა</t>
  </si>
  <si>
    <t>ჩიჩუა</t>
  </si>
  <si>
    <t>ილია</t>
  </si>
  <si>
    <t>ორჯონიკიძე</t>
  </si>
  <si>
    <t>არსენიანი</t>
  </si>
  <si>
    <t>ფატმანი</t>
  </si>
  <si>
    <t>კაცია</t>
  </si>
  <si>
    <t>დავითაშვილი</t>
  </si>
  <si>
    <t xml:space="preserve">მზია    </t>
  </si>
  <si>
    <t>კახიშვილი</t>
  </si>
  <si>
    <t>ოშორიძე</t>
  </si>
  <si>
    <t>ირმა</t>
  </si>
  <si>
    <t xml:space="preserve">ზვიად    </t>
  </si>
  <si>
    <t>ჩიქოვანი</t>
  </si>
  <si>
    <t>რუსუდანი</t>
  </si>
  <si>
    <t>გვარიშვილი</t>
  </si>
  <si>
    <t>მჭედლიშვილი</t>
  </si>
  <si>
    <t>ზასოხაშვილი</t>
  </si>
  <si>
    <t>კუცია</t>
  </si>
  <si>
    <t>ნადირაძე</t>
  </si>
  <si>
    <t>ვერა</t>
  </si>
  <si>
    <t>ქევანაშვილი</t>
  </si>
  <si>
    <t>ლევან</t>
  </si>
  <si>
    <t>ანდრიაშვილი</t>
  </si>
  <si>
    <t>კაკიტაძე</t>
  </si>
  <si>
    <t>პატურაშვილი</t>
  </si>
  <si>
    <t>ვასაძე</t>
  </si>
  <si>
    <t>კახაბერ</t>
  </si>
  <si>
    <t>აბულიძე</t>
  </si>
  <si>
    <t xml:space="preserve">თამარი                                                                                                                                                                                                                                             </t>
  </si>
  <si>
    <t>ირინე</t>
  </si>
  <si>
    <t>ვარდანიძე</t>
  </si>
  <si>
    <t xml:space="preserve">მარინე     </t>
  </si>
  <si>
    <t>ნეფარიძე</t>
  </si>
  <si>
    <t>ალექსანდრე</t>
  </si>
  <si>
    <t>ბოლოთაევი</t>
  </si>
  <si>
    <t>ოლია</t>
  </si>
  <si>
    <t>ქაწაშვილი</t>
  </si>
  <si>
    <t>ნათელა</t>
  </si>
  <si>
    <t>ინასარიძე</t>
  </si>
  <si>
    <t xml:space="preserve">ინგა                  </t>
  </si>
  <si>
    <t>მამაია</t>
  </si>
  <si>
    <t>ქველაძე</t>
  </si>
  <si>
    <t>ტყეშელაშვილი</t>
  </si>
  <si>
    <t>გაბროშვილი</t>
  </si>
  <si>
    <t>შენგელია</t>
  </si>
  <si>
    <t>ხმიადაშვილი</t>
  </si>
  <si>
    <t>გველესიანი</t>
  </si>
  <si>
    <t>გათენაძე</t>
  </si>
  <si>
    <t>ბოდაველი</t>
  </si>
  <si>
    <t>სილაგავა</t>
  </si>
  <si>
    <t>ავთანდილ</t>
  </si>
  <si>
    <t>ხინჩიკაშვილი</t>
  </si>
  <si>
    <t>სალომე</t>
  </si>
  <si>
    <t>გენებაშვილი</t>
  </si>
  <si>
    <t>ფატიმა</t>
  </si>
  <si>
    <t>ფალელაშვილი</t>
  </si>
  <si>
    <t>მზარეულიშვილი</t>
  </si>
  <si>
    <t>ლაურა</t>
  </si>
  <si>
    <t>გილაური</t>
  </si>
  <si>
    <t>ასატუროვი</t>
  </si>
  <si>
    <t>ჯორბენაძე-წიკლაური</t>
  </si>
  <si>
    <t>იამზე</t>
  </si>
  <si>
    <t>გაბინაშვილი</t>
  </si>
  <si>
    <t>ჯაფარიძე</t>
  </si>
  <si>
    <t xml:space="preserve">ინგა                          </t>
  </si>
  <si>
    <t>ყაზაიშვილი</t>
  </si>
  <si>
    <t>გოგიბერიძე</t>
  </si>
  <si>
    <t>ლიკა</t>
  </si>
  <si>
    <t>ფიფია</t>
  </si>
  <si>
    <t>ცუქირიძე</t>
  </si>
  <si>
    <t xml:space="preserve">ნელი    </t>
  </si>
  <si>
    <t>საბანაძე</t>
  </si>
  <si>
    <t>ნიკა</t>
  </si>
  <si>
    <t>ჭუაძე</t>
  </si>
  <si>
    <t>სვეტლანა</t>
  </si>
  <si>
    <t>მეტრეველი</t>
  </si>
  <si>
    <t>კურკუმული</t>
  </si>
  <si>
    <t>ცისანა</t>
  </si>
  <si>
    <t>სამსონაძე</t>
  </si>
  <si>
    <t>ბერიაშვილი</t>
  </si>
  <si>
    <t>კიკნაძე</t>
  </si>
  <si>
    <t>მეკოშკიშვილი</t>
  </si>
  <si>
    <t xml:space="preserve">მზია      </t>
  </si>
  <si>
    <t>კარინა</t>
  </si>
  <si>
    <t>ასატუროვა</t>
  </si>
  <si>
    <t xml:space="preserve">ავთანდილ  </t>
  </si>
  <si>
    <t>ჯინჭარაძე</t>
  </si>
  <si>
    <t xml:space="preserve">ზვიად                 </t>
  </si>
  <si>
    <t>თითბერიძე</t>
  </si>
  <si>
    <t xml:space="preserve">კარინე   </t>
  </si>
  <si>
    <t>მერაბიშვილი</t>
  </si>
  <si>
    <t>თეონა</t>
  </si>
  <si>
    <t>კვრიჭიშვილი</t>
  </si>
  <si>
    <t xml:space="preserve">მარინე       </t>
  </si>
  <si>
    <t>მესხიშვილი</t>
  </si>
  <si>
    <t>გალინა</t>
  </si>
  <si>
    <t>ქობულაშვილი</t>
  </si>
  <si>
    <t>იური</t>
  </si>
  <si>
    <t>ჩაფიჩაძე</t>
  </si>
  <si>
    <t>ქარცივაძე</t>
  </si>
  <si>
    <t>ნაზიბროლა</t>
  </si>
  <si>
    <t>ბაღათურია</t>
  </si>
  <si>
    <t>დიანა</t>
  </si>
  <si>
    <t>არინდაული</t>
  </si>
  <si>
    <t>მელიქიძე</t>
  </si>
  <si>
    <t>ბაჩალიაშვილი</t>
  </si>
  <si>
    <t>თამაზაშვილი</t>
  </si>
  <si>
    <t xml:space="preserve">ნათია                                                                                                                                                                                                         </t>
  </si>
  <si>
    <t>კახიძე</t>
  </si>
  <si>
    <t>ინგა</t>
  </si>
  <si>
    <t>ჯაიანი</t>
  </si>
  <si>
    <t>ჟღენტი</t>
  </si>
  <si>
    <t>დათიაშვილი</t>
  </si>
  <si>
    <t>ციალა</t>
  </si>
  <si>
    <t>ხუციშვილი</t>
  </si>
  <si>
    <t>კიკუაშვილი</t>
  </si>
  <si>
    <t>დავითი</t>
  </si>
  <si>
    <t>სულამანიძე</t>
  </si>
  <si>
    <t>ფოჩიანი</t>
  </si>
  <si>
    <t>კაკაბაძე</t>
  </si>
  <si>
    <t>ბედოიძე</t>
  </si>
  <si>
    <t>ციცინო</t>
  </si>
  <si>
    <t>მაღლაკელიძე</t>
  </si>
  <si>
    <t>თხინვალელი</t>
  </si>
  <si>
    <t>გივი</t>
  </si>
  <si>
    <t>კვირიკაშვილი</t>
  </si>
  <si>
    <t>მონიკა</t>
  </si>
  <si>
    <t>ყიფიანი</t>
  </si>
  <si>
    <t>ბახტაძე-კვირიკაშვილი</t>
  </si>
  <si>
    <t>თამარა</t>
  </si>
  <si>
    <t>გორდულაძე</t>
  </si>
  <si>
    <t>ბახტაძე</t>
  </si>
  <si>
    <t>ნათა</t>
  </si>
  <si>
    <t>იოსებაშვილი</t>
  </si>
  <si>
    <t>ვიოლა</t>
  </si>
  <si>
    <t>სანდუხაძე</t>
  </si>
  <si>
    <t>მამალაძე</t>
  </si>
  <si>
    <t>ციური</t>
  </si>
  <si>
    <t>უთმელიძე</t>
  </si>
  <si>
    <t>ოთარი</t>
  </si>
  <si>
    <t>გიგილაშვილი</t>
  </si>
  <si>
    <t>ქრისტესიაშვილი</t>
  </si>
  <si>
    <t>მამუკა</t>
  </si>
  <si>
    <t>ჟვანია</t>
  </si>
  <si>
    <t>ვეფხვაძე</t>
  </si>
  <si>
    <t>გიკაშვილი</t>
  </si>
  <si>
    <t xml:space="preserve">სტეფნაძე </t>
  </si>
  <si>
    <t>ქაჯაია</t>
  </si>
  <si>
    <t>სამხარაძე</t>
  </si>
  <si>
    <t xml:space="preserve">გოგლიძე </t>
  </si>
  <si>
    <t xml:space="preserve">ბარბაქაძე </t>
  </si>
  <si>
    <t>მაყვალა</t>
  </si>
  <si>
    <t xml:space="preserve">კახაძე </t>
  </si>
  <si>
    <t>კარიჭაშვილი</t>
  </si>
  <si>
    <t xml:space="preserve">სირაძე </t>
  </si>
  <si>
    <t>ელიზა</t>
  </si>
  <si>
    <t xml:space="preserve">პირველი </t>
  </si>
  <si>
    <t xml:space="preserve">მელქაძე </t>
  </si>
  <si>
    <t xml:space="preserve">მეშველიანი </t>
  </si>
  <si>
    <t>ლუდმილა</t>
  </si>
  <si>
    <t>ბერძენიშვილი</t>
  </si>
  <si>
    <t>თეა</t>
  </si>
  <si>
    <t>დგებუაძე</t>
  </si>
  <si>
    <t xml:space="preserve">ხორგუანი </t>
  </si>
  <si>
    <t xml:space="preserve">ნიკოლაშვილი </t>
  </si>
  <si>
    <t xml:space="preserve">იოსავა </t>
  </si>
  <si>
    <t>გიგორგი</t>
  </si>
  <si>
    <t>გალდავაძე</t>
  </si>
  <si>
    <t xml:space="preserve">სულაძე </t>
  </si>
  <si>
    <t xml:space="preserve">ჩიხლაძე </t>
  </si>
  <si>
    <t>ბექარ</t>
  </si>
  <si>
    <t xml:space="preserve">სულაბერიძე </t>
  </si>
  <si>
    <t xml:space="preserve">მუკბანიანი </t>
  </si>
  <si>
    <t xml:space="preserve">ანთიძე </t>
  </si>
  <si>
    <t xml:space="preserve">სილაქაძე </t>
  </si>
  <si>
    <t xml:space="preserve">ლაცაბიძე </t>
  </si>
  <si>
    <t xml:space="preserve">წერეთელი </t>
  </si>
  <si>
    <t xml:space="preserve">წულაია </t>
  </si>
  <si>
    <t>მალვინა</t>
  </si>
  <si>
    <t xml:space="preserve">ჯინჭარაძე </t>
  </si>
  <si>
    <t xml:space="preserve">ელბაქიძე </t>
  </si>
  <si>
    <t>მენაბდიშვილი</t>
  </si>
  <si>
    <t>01013022007</t>
  </si>
  <si>
    <t>01002023910</t>
  </si>
  <si>
    <t>01015020153</t>
  </si>
  <si>
    <t>01008052253</t>
  </si>
  <si>
    <t>01019054051</t>
  </si>
  <si>
    <t>01017002536</t>
  </si>
  <si>
    <t>01021011065</t>
  </si>
  <si>
    <t>01017012403</t>
  </si>
  <si>
    <t>01017050082</t>
  </si>
  <si>
    <t>01017026288</t>
  </si>
  <si>
    <t>01015023877</t>
  </si>
  <si>
    <t>01001004755</t>
  </si>
  <si>
    <t>01010016139</t>
  </si>
  <si>
    <t>01015003147</t>
  </si>
  <si>
    <t>01008018221</t>
  </si>
  <si>
    <t>01008033327</t>
  </si>
  <si>
    <t>01009022445</t>
  </si>
  <si>
    <t>01025006763</t>
  </si>
  <si>
    <t>01508064459</t>
  </si>
  <si>
    <t>01008057306</t>
  </si>
  <si>
    <t>09001006047</t>
  </si>
  <si>
    <t>01027023349</t>
  </si>
  <si>
    <t>01008049692</t>
  </si>
  <si>
    <t>01009023135</t>
  </si>
  <si>
    <t>01008049941</t>
  </si>
  <si>
    <t>შენიშვნა: 35000 ლარი ხელფასის სახით(საკასო) გაცემულია ანგარიშვალდებული პირის მიერ.</t>
  </si>
  <si>
    <t>445445046</t>
  </si>
  <si>
    <t>ბუკლეტი 4გვ.A5</t>
  </si>
  <si>
    <t>პლაკატი ა3</t>
  </si>
  <si>
    <t>ა3 პლაკატი</t>
  </si>
  <si>
    <t>ა3 (ნაროუშვილი)</t>
  </si>
  <si>
    <t>ა3(ოთხოზორია)</t>
  </si>
  <si>
    <t>ა3(ფიფია)</t>
  </si>
  <si>
    <t>ა3 (ხოჩოლავა)</t>
  </si>
  <si>
    <t>ა3 (სართანია)</t>
  </si>
  <si>
    <t>ა3 (ხუბუა)</t>
  </si>
  <si>
    <t>ა3 (სიჭინავა)</t>
  </si>
  <si>
    <t>ა3 (შენგელია)</t>
  </si>
  <si>
    <t>ა3 (ბოკუჩავა)</t>
  </si>
  <si>
    <t>ა3 (აბსნაძე)</t>
  </si>
  <si>
    <t>ა3 (კუტალია)</t>
  </si>
  <si>
    <t>ა3 (ალანია)</t>
  </si>
  <si>
    <t>ა3 (ჩახაია)</t>
  </si>
  <si>
    <t>ა3 (სორდია)</t>
  </si>
  <si>
    <t>ა3 (ოქროპირიძე)</t>
  </si>
  <si>
    <t>ა3 (უბირია)</t>
  </si>
  <si>
    <t>ა3 (წულაია)</t>
  </si>
  <si>
    <t>ა3 (ხმელიძე)</t>
  </si>
  <si>
    <t>ა3 (სვანიძე)</t>
  </si>
  <si>
    <t>ა3 (ფხაკაძე)</t>
  </si>
  <si>
    <t>ა3 (ხვალადაგიანი)</t>
  </si>
  <si>
    <t>ა3 (მიქაუტაძე)</t>
  </si>
  <si>
    <t>ა3 (გოცაძე)</t>
  </si>
  <si>
    <t>ა3 (დოლიძე)</t>
  </si>
  <si>
    <t>ა3 (იზონი)</t>
  </si>
  <si>
    <t>ა3 (გველესიანი)</t>
  </si>
  <si>
    <t>ა3 (ზალიკიანი)</t>
  </si>
  <si>
    <t>ა3 (გამცემლიძე)</t>
  </si>
  <si>
    <t>ა3 (თუთბერიძე)</t>
  </si>
  <si>
    <t>ა3 (სააკიანი)</t>
  </si>
  <si>
    <t>ა3 (ძამისტარაშვილი)</t>
  </si>
  <si>
    <t>ა3 (მაჭარაშვილი)</t>
  </si>
  <si>
    <t>ა3 (მოძღვრიშვილი)</t>
  </si>
  <si>
    <t>ა3 (ობოლაძე)</t>
  </si>
  <si>
    <t>ა3 (ჯიქია)</t>
  </si>
  <si>
    <t>ა3 (ლაფერიშვილი)</t>
  </si>
  <si>
    <t>ა3 (ხატიაშვილი)</t>
  </si>
  <si>
    <t>ა3 (დარბაისელი)</t>
  </si>
  <si>
    <t>ა3 (უსტიაშვილი)</t>
  </si>
  <si>
    <t>ა3 (ვაჩაძე)</t>
  </si>
  <si>
    <t>ა3 (ბოჩიკაშვილი)</t>
  </si>
  <si>
    <t>ა3 (ზურგალაძე)</t>
  </si>
  <si>
    <t>ა3 (საბანიძე)</t>
  </si>
  <si>
    <t>ა3 (კუკავა)</t>
  </si>
  <si>
    <t>ა3 (ფილაური)</t>
  </si>
  <si>
    <t>ა3 (ყრუაშვილი)</t>
  </si>
  <si>
    <t>ა3 (9 სახეობა)</t>
  </si>
  <si>
    <t>ა3 (ჯგუშია)</t>
  </si>
  <si>
    <t>ბანერი (1.5*2)</t>
  </si>
  <si>
    <t>ბანერი (რაისიანი 3*5)</t>
  </si>
  <si>
    <t>ბანერი (რაისიანი 5*3)</t>
  </si>
  <si>
    <t>ბანერი (რაისიანი 3*1.25)</t>
  </si>
  <si>
    <t>ფლაერი (გველესიანი)</t>
  </si>
  <si>
    <t>ფლაერი (თუთბერიძე)</t>
  </si>
  <si>
    <t>ფლაერი (ჯიქია)</t>
  </si>
  <si>
    <t>ფლაერი (მელიქა)</t>
  </si>
  <si>
    <t>ფლაერი (გოჩა)</t>
  </si>
  <si>
    <t>ფლაერი (ლაპერიშვილი)</t>
  </si>
  <si>
    <t>ფლაერი (ფილაური)</t>
  </si>
  <si>
    <t>ა3  (ჭინჭარაძე)</t>
  </si>
  <si>
    <t>ა3 (ვაშაყმაძე)</t>
  </si>
  <si>
    <t>პლაკატი ა3 (ჩაჩანიძე)</t>
  </si>
  <si>
    <t>ფლაერი (ჯგუშია)</t>
  </si>
  <si>
    <t>ფლაერი (ყურაშვილი)</t>
  </si>
  <si>
    <t>დროშა მიმაკზე</t>
  </si>
  <si>
    <t>სტიკერი</t>
  </si>
  <si>
    <t>კვიტაიშვილი</t>
  </si>
  <si>
    <t>ძნელაძე</t>
  </si>
  <si>
    <t>სოფიკო</t>
  </si>
  <si>
    <t>გოგელაშვილი</t>
  </si>
  <si>
    <t>თოდუა</t>
  </si>
  <si>
    <t>სამნიაძე</t>
  </si>
  <si>
    <t>ანი</t>
  </si>
  <si>
    <t>ლეშკაშელი</t>
  </si>
  <si>
    <t>არჩილ</t>
  </si>
  <si>
    <t>ბარბარე</t>
  </si>
  <si>
    <t>გოცირიძე</t>
  </si>
  <si>
    <t>ბესარიონი</t>
  </si>
  <si>
    <t>ეგრისელაშვილი</t>
  </si>
  <si>
    <t>ბესიკ</t>
  </si>
  <si>
    <t>მახარაშვილი</t>
  </si>
  <si>
    <t>დვალიშვილი</t>
  </si>
  <si>
    <t>ბიქტორ</t>
  </si>
  <si>
    <t>კუპრავა</t>
  </si>
  <si>
    <t>ლემონჯავა</t>
  </si>
  <si>
    <t>ნაცვლიშვილი</t>
  </si>
  <si>
    <t>გოგოლაძე</t>
  </si>
  <si>
    <t>მანდარია</t>
  </si>
  <si>
    <t>ნიშაბერაშვილი</t>
  </si>
  <si>
    <t>გოჩა</t>
  </si>
  <si>
    <t>გულიკო</t>
  </si>
  <si>
    <t>დანელია</t>
  </si>
  <si>
    <t>კოჭლამაზაშვილი</t>
  </si>
  <si>
    <t>ორაგველიძე</t>
  </si>
  <si>
    <t>დიმიტრი</t>
  </si>
  <si>
    <t>ქამხაძე</t>
  </si>
  <si>
    <t>ტაბიძე</t>
  </si>
  <si>
    <t>ერეკლე</t>
  </si>
  <si>
    <t>ჯეირანაშვილი</t>
  </si>
  <si>
    <t>ვახტანგ</t>
  </si>
  <si>
    <t>კუპრაშვილი</t>
  </si>
  <si>
    <t>ზაზა</t>
  </si>
  <si>
    <t>პავლიაშვილი</t>
  </si>
  <si>
    <t>ხურცილავა</t>
  </si>
  <si>
    <t>მარტინენკო</t>
  </si>
  <si>
    <t>უგულავა</t>
  </si>
  <si>
    <t>ჭელიძე</t>
  </si>
  <si>
    <t>დოკვაძე</t>
  </si>
  <si>
    <t>გაგუა</t>
  </si>
  <si>
    <t>თემურ</t>
  </si>
  <si>
    <t>ზაზიკაშვილი</t>
  </si>
  <si>
    <t>ნოქარაშვილი</t>
  </si>
  <si>
    <t>ადამაშვილი</t>
  </si>
  <si>
    <t>კორძახია</t>
  </si>
  <si>
    <t>მარტიაშვილი</t>
  </si>
  <si>
    <t>იასონ</t>
  </si>
  <si>
    <t>კობიაშვილი</t>
  </si>
  <si>
    <t>ბიბილური</t>
  </si>
  <si>
    <t>ქართველიშვილი</t>
  </si>
  <si>
    <t>ჩიგოგიძე</t>
  </si>
  <si>
    <t>ხორგუაშვილი</t>
  </si>
  <si>
    <t>გორგაძე</t>
  </si>
  <si>
    <t>თოქმაძე</t>
  </si>
  <si>
    <t>მერებაშვილი</t>
  </si>
  <si>
    <t>არაბიძე</t>
  </si>
  <si>
    <t>ლომსაძე</t>
  </si>
  <si>
    <t>მაცაბერიძე</t>
  </si>
  <si>
    <t>ელერდაშვილი</t>
  </si>
  <si>
    <t>სუზაშვილი</t>
  </si>
  <si>
    <t>ტაკიძე</t>
  </si>
  <si>
    <t>მარიკა</t>
  </si>
  <si>
    <t>კვინიკაძე</t>
  </si>
  <si>
    <t>ლომთათიძე</t>
  </si>
  <si>
    <t>მერაბი</t>
  </si>
  <si>
    <t>რუსიტაშვილი</t>
  </si>
  <si>
    <t>მერი</t>
  </si>
  <si>
    <t>გიგოლაევი</t>
  </si>
  <si>
    <t>ალავიძე</t>
  </si>
  <si>
    <t>მამულაშვილი</t>
  </si>
  <si>
    <t>ჯავახიშვილი</t>
  </si>
  <si>
    <t>იმერლიშვილი</t>
  </si>
  <si>
    <t>ნიკოლოზი</t>
  </si>
  <si>
    <t>მამცელიძე</t>
  </si>
  <si>
    <t>ასანიძე</t>
  </si>
  <si>
    <t>ბუნტურიძე</t>
  </si>
  <si>
    <t>შარიქაძე</t>
  </si>
  <si>
    <t>ნუგზარ</t>
  </si>
  <si>
    <t>ბლიაძე</t>
  </si>
  <si>
    <t>ომარ</t>
  </si>
  <si>
    <t>ომარი</t>
  </si>
  <si>
    <t>შაფათავა</t>
  </si>
  <si>
    <t>პეტრე</t>
  </si>
  <si>
    <t>რამაზი</t>
  </si>
  <si>
    <t>რომა</t>
  </si>
  <si>
    <t>თეთრაშვილი</t>
  </si>
  <si>
    <t>ფიქრია</t>
  </si>
  <si>
    <t>გიორგაძე</t>
  </si>
  <si>
    <t>კვირაია</t>
  </si>
  <si>
    <t>ცხელიშვილი</t>
  </si>
  <si>
    <t>შოთა</t>
  </si>
  <si>
    <t>გეთიაშვილი</t>
  </si>
  <si>
    <t>შორენა</t>
  </si>
  <si>
    <t>ციხელაშვილი</t>
  </si>
  <si>
    <t>ცირა</t>
  </si>
  <si>
    <t>გულიაშვილი</t>
  </si>
  <si>
    <t>კაციაშვილი</t>
  </si>
  <si>
    <t>ნარეკლიშვილი</t>
  </si>
  <si>
    <t>ნუგზარი</t>
  </si>
  <si>
    <t>ლაფერიშვილი</t>
  </si>
  <si>
    <t xml:space="preserve">სალომე </t>
  </si>
  <si>
    <t>რევაზიშვილი</t>
  </si>
  <si>
    <t>ჭინჭარაძე</t>
  </si>
  <si>
    <t>კერატიშვილი</t>
  </si>
  <si>
    <t>სანდრო</t>
  </si>
  <si>
    <t>მამაუკა</t>
  </si>
  <si>
    <t>ათაბეგაშვილი</t>
  </si>
  <si>
    <t>დარისპანაშვილი</t>
  </si>
  <si>
    <t>შიოშვილი</t>
  </si>
  <si>
    <t>ხოსიტაშვილი</t>
  </si>
  <si>
    <t>მეკოკიშვილი</t>
  </si>
  <si>
    <t>ლაზარე</t>
  </si>
  <si>
    <t>ყორღანაშვილი</t>
  </si>
  <si>
    <t>მარი</t>
  </si>
  <si>
    <t>აზნაურაშვილი</t>
  </si>
  <si>
    <t xml:space="preserve">ელიზა </t>
  </si>
  <si>
    <t>ჯანაშვილი</t>
  </si>
  <si>
    <t>უშანგი</t>
  </si>
  <si>
    <t>გოძიაშვილი</t>
  </si>
  <si>
    <t xml:space="preserve">თეა </t>
  </si>
  <si>
    <t>ხორნაული</t>
  </si>
  <si>
    <t>ფირადაშვილი</t>
  </si>
  <si>
    <t xml:space="preserve">გოდერძი </t>
  </si>
  <si>
    <t>ქინქლაძე</t>
  </si>
  <si>
    <t xml:space="preserve">შალვა </t>
  </si>
  <si>
    <t>ალბუტაშვილი</t>
  </si>
  <si>
    <t xml:space="preserve">დავითი </t>
  </si>
  <si>
    <t>იდიძე</t>
  </si>
  <si>
    <t xml:space="preserve">ანა </t>
  </si>
  <si>
    <t>თათულაშვილი</t>
  </si>
  <si>
    <t>ბაგაური</t>
  </si>
  <si>
    <t xml:space="preserve">ეკატერინე </t>
  </si>
  <si>
    <t>ცაბაძე</t>
  </si>
  <si>
    <t xml:space="preserve">ამირან </t>
  </si>
  <si>
    <t>მჭედლიძე</t>
  </si>
  <si>
    <t>ჟანა</t>
  </si>
  <si>
    <t>ელიზბარაშვილი</t>
  </si>
  <si>
    <t xml:space="preserve">ვალერი </t>
  </si>
  <si>
    <t>ბადალოვი</t>
  </si>
  <si>
    <t xml:space="preserve">ნიკოლოზი </t>
  </si>
  <si>
    <t>ბარათაშვილი</t>
  </si>
  <si>
    <t xml:space="preserve">თორნიკე </t>
  </si>
  <si>
    <t>ჩუბინიძე</t>
  </si>
  <si>
    <t>ვეფხვია</t>
  </si>
  <si>
    <t xml:space="preserve">ლაშა </t>
  </si>
  <si>
    <t>გაგნიძე</t>
  </si>
  <si>
    <t xml:space="preserve">არჯევანი </t>
  </si>
  <si>
    <t>ტარუღაშვილი</t>
  </si>
  <si>
    <t xml:space="preserve">ციალა </t>
  </si>
  <si>
    <t>ნათიძე</t>
  </si>
  <si>
    <t xml:space="preserve">თამაზი </t>
  </si>
  <si>
    <t>ჟამურელი</t>
  </si>
  <si>
    <t>ლამარა</t>
  </si>
  <si>
    <t>ხოტენაშვილი</t>
  </si>
  <si>
    <t xml:space="preserve">სერვენიკ </t>
  </si>
  <si>
    <t>ტატევოსიანი</t>
  </si>
  <si>
    <t xml:space="preserve">თეონა </t>
  </si>
  <si>
    <t>გოგიშვილი</t>
  </si>
  <si>
    <t xml:space="preserve">ნელი </t>
  </si>
  <si>
    <t>ჟინჭარაშვილი</t>
  </si>
  <si>
    <t xml:space="preserve">გიორგი </t>
  </si>
  <si>
    <t>კრაწაშვილი</t>
  </si>
  <si>
    <t xml:space="preserve">ზურაბ </t>
  </si>
  <si>
    <t>ძნელაშვილი</t>
  </si>
  <si>
    <t xml:space="preserve">ლედი </t>
  </si>
  <si>
    <t>ადუაშვილი-მიქაძისა</t>
  </si>
  <si>
    <t xml:space="preserve">თამარ </t>
  </si>
  <si>
    <t>პწკილიშვილი</t>
  </si>
  <si>
    <t xml:space="preserve">ნოდარ </t>
  </si>
  <si>
    <t>ალადაშვილი</t>
  </si>
  <si>
    <t>ცომაია</t>
  </si>
  <si>
    <t xml:space="preserve">ეკატერინე  </t>
  </si>
  <si>
    <t>ნასყიდაშვილი</t>
  </si>
  <si>
    <t xml:space="preserve">ლია </t>
  </si>
  <si>
    <t>ფსუტური</t>
  </si>
  <si>
    <t xml:space="preserve">ეთერ </t>
  </si>
  <si>
    <t>თაკაშვილი-სულაძე</t>
  </si>
  <si>
    <t xml:space="preserve">ქეთევანი </t>
  </si>
  <si>
    <t xml:space="preserve">ასმათი </t>
  </si>
  <si>
    <t>დუგლაძე</t>
  </si>
  <si>
    <t>მადლენა</t>
  </si>
  <si>
    <t xml:space="preserve">თეიმურაზ </t>
  </si>
  <si>
    <t xml:space="preserve">ალბერდი </t>
  </si>
  <si>
    <t xml:space="preserve">მანანა </t>
  </si>
  <si>
    <t xml:space="preserve">ნიკა                    </t>
  </si>
  <si>
    <t>შეროზია</t>
  </si>
  <si>
    <t>ხიჯაკაძე</t>
  </si>
  <si>
    <t>გახოკია</t>
  </si>
  <si>
    <t>ჭურღულაშვილი</t>
  </si>
  <si>
    <t>ნახუცრიშვილი</t>
  </si>
  <si>
    <t>მიქაძე</t>
  </si>
  <si>
    <t>ლუარსაბიშვილი</t>
  </si>
  <si>
    <t>ცაბუტაშვილი</t>
  </si>
  <si>
    <t>ლანა</t>
  </si>
  <si>
    <t>მაგდა</t>
  </si>
  <si>
    <t>ზუაბაშვილი</t>
  </si>
  <si>
    <t>რეხვიაშვილი</t>
  </si>
  <si>
    <t>ნელი</t>
  </si>
  <si>
    <t>ბერაია</t>
  </si>
  <si>
    <t xml:space="preserve">უშანგი </t>
  </si>
  <si>
    <t>ყასპიშვილი</t>
  </si>
  <si>
    <t xml:space="preserve">გოგუცა </t>
  </si>
  <si>
    <t xml:space="preserve">ქეთი </t>
  </si>
  <si>
    <t>ეპიტაშვილი</t>
  </si>
  <si>
    <t xml:space="preserve">ალეკო </t>
  </si>
  <si>
    <t>გიორგაზე</t>
  </si>
  <si>
    <t xml:space="preserve">როვშან </t>
  </si>
  <si>
    <t>მამედოვი</t>
  </si>
  <si>
    <t>კოზანაშვილი</t>
  </si>
  <si>
    <t>ნოზაძე</t>
  </si>
  <si>
    <t xml:space="preserve">სათენიკ </t>
  </si>
  <si>
    <t>ბალასიანი</t>
  </si>
  <si>
    <t>მარგარიტა</t>
  </si>
  <si>
    <t>ხეჩაშვილი</t>
  </si>
  <si>
    <t>ძირტკბილაშვილი</t>
  </si>
  <si>
    <t xml:space="preserve">ქეთევან </t>
  </si>
  <si>
    <t>მაღრაძე</t>
  </si>
  <si>
    <t>ბალიაშვილი</t>
  </si>
  <si>
    <t>ხრიკაძე</t>
  </si>
  <si>
    <t xml:space="preserve">ბიძინა </t>
  </si>
  <si>
    <t>ფირფირაშვილი</t>
  </si>
  <si>
    <t xml:space="preserve">რუსლანი </t>
  </si>
  <si>
    <t>ბახტურიძე</t>
  </si>
  <si>
    <t>ათოშვილი</t>
  </si>
  <si>
    <t>არაბული</t>
  </si>
  <si>
    <t>ტეტელაშვილი</t>
  </si>
  <si>
    <t>65002006109</t>
  </si>
  <si>
    <t>01021002021</t>
  </si>
  <si>
    <t>12001094425</t>
  </si>
  <si>
    <t>01033004024</t>
  </si>
  <si>
    <t>01024074409</t>
  </si>
  <si>
    <t>39001042178</t>
  </si>
  <si>
    <t>01019079379</t>
  </si>
  <si>
    <t>01019076059</t>
  </si>
  <si>
    <t>01019081380</t>
  </si>
  <si>
    <t>01019068884</t>
  </si>
  <si>
    <t>01019070672</t>
  </si>
  <si>
    <t>01020008323</t>
  </si>
  <si>
    <t>01002011982</t>
  </si>
  <si>
    <t>01019079102</t>
  </si>
  <si>
    <t>01001020444</t>
  </si>
  <si>
    <t>02001023011</t>
  </si>
  <si>
    <t>01019084074</t>
  </si>
  <si>
    <t>01019059730</t>
  </si>
  <si>
    <t>01007002808</t>
  </si>
  <si>
    <t>01036003676</t>
  </si>
  <si>
    <t>55001029657</t>
  </si>
  <si>
    <t>01019032893</t>
  </si>
  <si>
    <t>01020007625</t>
  </si>
  <si>
    <t>01019022507</t>
  </si>
  <si>
    <t>01022007025</t>
  </si>
  <si>
    <t>25001007865</t>
  </si>
  <si>
    <t>01019037494</t>
  </si>
  <si>
    <t>01024040946</t>
  </si>
  <si>
    <t>01030015707</t>
  </si>
  <si>
    <t>01025020897</t>
  </si>
  <si>
    <t>01019086408</t>
  </si>
  <si>
    <t>01021001386</t>
  </si>
  <si>
    <t>01009000197</t>
  </si>
  <si>
    <t>01019065212</t>
  </si>
  <si>
    <t>01019019669</t>
  </si>
  <si>
    <t>01022002152</t>
  </si>
  <si>
    <t>01001098424</t>
  </si>
  <si>
    <t>01022010806</t>
  </si>
  <si>
    <t>01019074579</t>
  </si>
  <si>
    <t>62001013910</t>
  </si>
  <si>
    <t>57001016634</t>
  </si>
  <si>
    <t>01019072712</t>
  </si>
  <si>
    <t>01024055874</t>
  </si>
  <si>
    <t>01024087899</t>
  </si>
  <si>
    <t>01022002131</t>
  </si>
  <si>
    <t>01019040749</t>
  </si>
  <si>
    <t>01019032660</t>
  </si>
  <si>
    <t>01008031988</t>
  </si>
  <si>
    <t>01024063721</t>
  </si>
  <si>
    <t>01020005042</t>
  </si>
  <si>
    <t>01019068814</t>
  </si>
  <si>
    <t>01022011470</t>
  </si>
  <si>
    <t>01023005618</t>
  </si>
  <si>
    <t>01023009210</t>
  </si>
  <si>
    <t>01019059729</t>
  </si>
  <si>
    <t>01019075395</t>
  </si>
  <si>
    <t>18001067387</t>
  </si>
  <si>
    <t>01019011076</t>
  </si>
  <si>
    <t>01001065801</t>
  </si>
  <si>
    <t>01019058581</t>
  </si>
  <si>
    <t>01025021432</t>
  </si>
  <si>
    <t>01019035906</t>
  </si>
  <si>
    <t>01019028611</t>
  </si>
  <si>
    <t>01024045718</t>
  </si>
  <si>
    <t>01019052711</t>
  </si>
  <si>
    <t>01019065228</t>
  </si>
  <si>
    <t>01020013074</t>
  </si>
  <si>
    <t>01009008764</t>
  </si>
  <si>
    <t>01019088743</t>
  </si>
  <si>
    <t>01019073520</t>
  </si>
  <si>
    <t>01019067052</t>
  </si>
  <si>
    <t>01016010945</t>
  </si>
  <si>
    <t>01025009539</t>
  </si>
  <si>
    <t>01019063346</t>
  </si>
  <si>
    <t>01002016563</t>
  </si>
  <si>
    <t>01019077588</t>
  </si>
  <si>
    <t>01019037912</t>
  </si>
  <si>
    <t>01019037913</t>
  </si>
  <si>
    <t>01024085430</t>
  </si>
  <si>
    <t>01020013825</t>
  </si>
  <si>
    <t>01002013710</t>
  </si>
  <si>
    <t>01010015620</t>
  </si>
  <si>
    <t>54401061812</t>
  </si>
  <si>
    <t>01021010582</t>
  </si>
  <si>
    <t>01019044882</t>
  </si>
  <si>
    <t>01020001556</t>
  </si>
  <si>
    <t>01019048578</t>
  </si>
  <si>
    <t>01021014291</t>
  </si>
  <si>
    <t>01024080187</t>
  </si>
  <si>
    <t>01019046156</t>
  </si>
  <si>
    <t>01024086611</t>
  </si>
  <si>
    <t>01019075962</t>
  </si>
  <si>
    <t>01001092186</t>
  </si>
  <si>
    <t>01019049126</t>
  </si>
  <si>
    <t>62005004868</t>
  </si>
  <si>
    <t>01023006466</t>
  </si>
  <si>
    <t>01019041148</t>
  </si>
  <si>
    <t>01001052201</t>
  </si>
  <si>
    <t>38001000333</t>
  </si>
  <si>
    <t>24001047809</t>
  </si>
  <si>
    <t>36001015454</t>
  </si>
  <si>
    <t>36001013955</t>
  </si>
  <si>
    <t>01027075646</t>
  </si>
  <si>
    <t>36001016584</t>
  </si>
  <si>
    <t>36001005798</t>
  </si>
  <si>
    <t>36001049120</t>
  </si>
  <si>
    <t>36001009600</t>
  </si>
  <si>
    <t>36001052695</t>
  </si>
  <si>
    <t>36001049857</t>
  </si>
  <si>
    <t>36001011870</t>
  </si>
  <si>
    <t>36001008052</t>
  </si>
  <si>
    <t>01001074950</t>
  </si>
  <si>
    <t>36001042618</t>
  </si>
  <si>
    <t>36001049280</t>
  </si>
  <si>
    <t>40001034249</t>
  </si>
  <si>
    <t>14001008183</t>
  </si>
  <si>
    <t>20001013665</t>
  </si>
  <si>
    <t>08001002978</t>
  </si>
  <si>
    <t>08001037535</t>
  </si>
  <si>
    <t>08001012800</t>
  </si>
  <si>
    <t>08001006581</t>
  </si>
  <si>
    <t>20001006951</t>
  </si>
  <si>
    <t>01029012970</t>
  </si>
  <si>
    <t>35001108945</t>
  </si>
  <si>
    <t>35001124181</t>
  </si>
  <si>
    <t>35001002848</t>
  </si>
  <si>
    <t>35001026232</t>
  </si>
  <si>
    <t>35001128282</t>
  </si>
  <si>
    <t>35001113852</t>
  </si>
  <si>
    <t>13001026196</t>
  </si>
  <si>
    <t>35001075093</t>
  </si>
  <si>
    <t>35001087613</t>
  </si>
  <si>
    <t>35001073570</t>
  </si>
  <si>
    <t>12001041327</t>
  </si>
  <si>
    <t>01029009497</t>
  </si>
  <si>
    <t>07001017040</t>
  </si>
  <si>
    <t>03001017282</t>
  </si>
  <si>
    <t>57001006587</t>
  </si>
  <si>
    <t>11001006324</t>
  </si>
  <si>
    <t>11001003061</t>
  </si>
  <si>
    <t>11001031660</t>
  </si>
  <si>
    <t>11001030302</t>
  </si>
  <si>
    <t>11001011625</t>
  </si>
  <si>
    <t>11001032130</t>
  </si>
  <si>
    <t>11001031023</t>
  </si>
  <si>
    <t>47301048002</t>
  </si>
  <si>
    <t>05001000290</t>
  </si>
  <si>
    <t>03001002272</t>
  </si>
  <si>
    <t>03001001257</t>
  </si>
  <si>
    <t>14001006109</t>
  </si>
  <si>
    <t>14001022228</t>
  </si>
  <si>
    <t xml:space="preserve">გალდავაძე </t>
  </si>
  <si>
    <t xml:space="preserve">მამაგეიშვილი </t>
  </si>
  <si>
    <t xml:space="preserve">ტლაშაძე </t>
  </si>
  <si>
    <t xml:space="preserve">გოგუა </t>
  </si>
  <si>
    <t>ბორის</t>
  </si>
  <si>
    <t xml:space="preserve">ტორიაშვილი </t>
  </si>
  <si>
    <t xml:space="preserve">სულხანიშვილი </t>
  </si>
  <si>
    <t xml:space="preserve">მჟავანაძე </t>
  </si>
  <si>
    <t xml:space="preserve">თუშიშვილი </t>
  </si>
  <si>
    <t xml:space="preserve">კიბილოვი </t>
  </si>
  <si>
    <t xml:space="preserve">კაციტაძე </t>
  </si>
  <si>
    <t xml:space="preserve">გრძელიშვილი </t>
  </si>
  <si>
    <t xml:space="preserve">ყველაშვილი </t>
  </si>
  <si>
    <t>ყურაშვილი</t>
  </si>
  <si>
    <t xml:space="preserve">დადიანი </t>
  </si>
  <si>
    <t>დეა</t>
  </si>
  <si>
    <t>გურგენიძე</t>
  </si>
  <si>
    <t xml:space="preserve">ოტიაშვილი </t>
  </si>
  <si>
    <t xml:space="preserve">მაისაშვილი </t>
  </si>
  <si>
    <t>ნატალია</t>
  </si>
  <si>
    <t xml:space="preserve">ოთარაშვილი </t>
  </si>
  <si>
    <t xml:space="preserve">ჩხეიძე </t>
  </si>
  <si>
    <t xml:space="preserve">ფცქიალაძე </t>
  </si>
  <si>
    <t xml:space="preserve">დვალი </t>
  </si>
  <si>
    <t>თენგიზ</t>
  </si>
  <si>
    <t xml:space="preserve">დოლიძე </t>
  </si>
  <si>
    <t xml:space="preserve">ცხაკაია </t>
  </si>
  <si>
    <t>ბადრი</t>
  </si>
  <si>
    <t xml:space="preserve">გვასალია </t>
  </si>
  <si>
    <t xml:space="preserve">ზაალიშვილი </t>
  </si>
  <si>
    <t xml:space="preserve">უბილავა </t>
  </si>
  <si>
    <t xml:space="preserve">ქობულაძე </t>
  </si>
  <si>
    <t xml:space="preserve">გოგალაძე </t>
  </si>
  <si>
    <t xml:space="preserve">მელაშვილი </t>
  </si>
  <si>
    <t xml:space="preserve">ნათობიძე </t>
  </si>
  <si>
    <t xml:space="preserve">სალუქვაძე </t>
  </si>
  <si>
    <t>ყოლბაია</t>
  </si>
  <si>
    <t xml:space="preserve">მამუკაშვილი </t>
  </si>
  <si>
    <t>ნინელი</t>
  </si>
  <si>
    <t>ბაკურაძე</t>
  </si>
  <si>
    <t xml:space="preserve">აბრამიშვილი </t>
  </si>
  <si>
    <t xml:space="preserve">აგლაძე </t>
  </si>
  <si>
    <t>ლადო</t>
  </si>
  <si>
    <t xml:space="preserve">კახელიშვილი </t>
  </si>
  <si>
    <t>რამაზ</t>
  </si>
  <si>
    <t>ანთიძე</t>
  </si>
  <si>
    <t>ზაალიშვილი</t>
  </si>
  <si>
    <t xml:space="preserve">ბიწაძე </t>
  </si>
  <si>
    <t xml:space="preserve">დაბრუნდაშვილი </t>
  </si>
  <si>
    <t xml:space="preserve">ლორთქიფანიძე </t>
  </si>
  <si>
    <t xml:space="preserve">დავლაძე </t>
  </si>
  <si>
    <t xml:space="preserve">მორჩილაძე </t>
  </si>
  <si>
    <t xml:space="preserve">ქერელაშვილი </t>
  </si>
  <si>
    <t>ლეილა</t>
  </si>
  <si>
    <t xml:space="preserve">ჭოველიძე </t>
  </si>
  <si>
    <t>ოფელია</t>
  </si>
  <si>
    <t xml:space="preserve">მოსიაშვილი </t>
  </si>
  <si>
    <t xml:space="preserve">ქავთარაძე </t>
  </si>
  <si>
    <t xml:space="preserve">კუპატაძე </t>
  </si>
  <si>
    <t>იმედაძე</t>
  </si>
  <si>
    <t xml:space="preserve">შმიდტი </t>
  </si>
  <si>
    <t xml:space="preserve">გელაშვილი </t>
  </si>
  <si>
    <t xml:space="preserve">კახიანი </t>
  </si>
  <si>
    <t>ვერონიკა</t>
  </si>
  <si>
    <t xml:space="preserve">ხელაშვილი </t>
  </si>
  <si>
    <t xml:space="preserve">ნიკაჭაძე </t>
  </si>
  <si>
    <t xml:space="preserve">ჭიღიტაშვილი </t>
  </si>
  <si>
    <t>აზა</t>
  </si>
  <si>
    <t xml:space="preserve">სიჭინავა </t>
  </si>
  <si>
    <t xml:space="preserve"> ჭილაია </t>
  </si>
  <si>
    <t>ანეტა</t>
  </si>
  <si>
    <t xml:space="preserve">ელიზბარაშვილი </t>
  </si>
  <si>
    <t>ინეზა</t>
  </si>
  <si>
    <t xml:space="preserve">გიგილაშვილი </t>
  </si>
  <si>
    <t>ქეტევან</t>
  </si>
  <si>
    <t xml:space="preserve">ციბაძე </t>
  </si>
  <si>
    <t xml:space="preserve">ზარანდია </t>
  </si>
  <si>
    <t xml:space="preserve">მდინარაძე </t>
  </si>
  <si>
    <t xml:space="preserve">შარიქაძე </t>
  </si>
  <si>
    <t xml:space="preserve">ჩხიკვაძე </t>
  </si>
  <si>
    <t>გულნარა</t>
  </si>
  <si>
    <t xml:space="preserve">ჩარკვიანი </t>
  </si>
  <si>
    <t>ლამზირა</t>
  </si>
  <si>
    <t xml:space="preserve">ჩხარტიშვილი </t>
  </si>
  <si>
    <t xml:space="preserve">წივწივაძე </t>
  </si>
  <si>
    <t xml:space="preserve">მუშკუდიანი </t>
  </si>
  <si>
    <t xml:space="preserve">წიკლაური </t>
  </si>
  <si>
    <t xml:space="preserve">ჯიშკარიანი </t>
  </si>
  <si>
    <t>ჯანაშია</t>
  </si>
  <si>
    <t xml:space="preserve">ახვლედიანი </t>
  </si>
  <si>
    <t xml:space="preserve">ხიზანიშვილი </t>
  </si>
  <si>
    <t>ფირუზა</t>
  </si>
  <si>
    <t xml:space="preserve">ქოროღლიშვილი </t>
  </si>
  <si>
    <t xml:space="preserve">მარიამ </t>
  </si>
  <si>
    <t>ხაჩიური</t>
  </si>
  <si>
    <t xml:space="preserve">პაატა </t>
  </si>
  <si>
    <t>ონაშვილი</t>
  </si>
  <si>
    <t>ქუმსიაშვილი</t>
  </si>
  <si>
    <t xml:space="preserve">დავით </t>
  </si>
  <si>
    <t>კოპალეიშვილი</t>
  </si>
  <si>
    <t>ქიტუაშვილი</t>
  </si>
  <si>
    <t xml:space="preserve">ეკა </t>
  </si>
  <si>
    <t xml:space="preserve">ალექსანდრა </t>
  </si>
  <si>
    <t>სიტკოვა</t>
  </si>
  <si>
    <t xml:space="preserve">ნონა </t>
  </si>
  <si>
    <t>ბაგალიშვილი</t>
  </si>
  <si>
    <t xml:space="preserve">ინდირა </t>
  </si>
  <si>
    <t>ცინდელიანი</t>
  </si>
  <si>
    <t xml:space="preserve">ლალი </t>
  </si>
  <si>
    <t>გამხიტაშვილი</t>
  </si>
  <si>
    <t>გეგეჭკორი</t>
  </si>
  <si>
    <t xml:space="preserve">ანჟელა </t>
  </si>
  <si>
    <t>მურადიანი</t>
  </si>
  <si>
    <t>კერეჭაშვილი</t>
  </si>
  <si>
    <t>გეტაშვილი</t>
  </si>
  <si>
    <t>ჯუდუ</t>
  </si>
  <si>
    <t>ხუბულური</t>
  </si>
  <si>
    <t xml:space="preserve">კახა </t>
  </si>
  <si>
    <t xml:space="preserve">გურამ </t>
  </si>
  <si>
    <t>მაისაშვილი</t>
  </si>
  <si>
    <t>პონომარიოვი</t>
  </si>
  <si>
    <t xml:space="preserve">ნიკა </t>
  </si>
  <si>
    <t>მამარდაშვილი</t>
  </si>
  <si>
    <t>ჭაჭანიძე</t>
  </si>
  <si>
    <t>ხარბედია</t>
  </si>
  <si>
    <t xml:space="preserve">ნინო </t>
  </si>
  <si>
    <t>გოგორელიანი</t>
  </si>
  <si>
    <t>მელქაძე</t>
  </si>
  <si>
    <t>თოლორდავა</t>
  </si>
  <si>
    <t xml:space="preserve">მზია </t>
  </si>
  <si>
    <t>ოსმანაშვილი</t>
  </si>
  <si>
    <t xml:space="preserve">ოლგა </t>
  </si>
  <si>
    <t>სახამბერიძე</t>
  </si>
  <si>
    <t xml:space="preserve">გივი </t>
  </si>
  <si>
    <t>სუხიშვილი</t>
  </si>
  <si>
    <t xml:space="preserve">ინგა </t>
  </si>
  <si>
    <t>გვინჩიძე</t>
  </si>
  <si>
    <t xml:space="preserve">ალესია </t>
  </si>
  <si>
    <t>ბუნდიუკი</t>
  </si>
  <si>
    <t xml:space="preserve">ხათუნა </t>
  </si>
  <si>
    <t xml:space="preserve">ლევან </t>
  </si>
  <si>
    <t>ვანო</t>
  </si>
  <si>
    <t xml:space="preserve">კლარა </t>
  </si>
  <si>
    <t>ნაყოფია</t>
  </si>
  <si>
    <t xml:space="preserve">იოსებ </t>
  </si>
  <si>
    <t xml:space="preserve">სვეტლანა </t>
  </si>
  <si>
    <t xml:space="preserve">ედიშერ </t>
  </si>
  <si>
    <t>ჭანიშვილი</t>
  </si>
  <si>
    <t xml:space="preserve">იგორ </t>
  </si>
  <si>
    <t>რასკოვი</t>
  </si>
  <si>
    <t>ტიტვინიძე</t>
  </si>
  <si>
    <t>გოგიჩაიშვილი</t>
  </si>
  <si>
    <t xml:space="preserve">ანასტასია </t>
  </si>
  <si>
    <t>ექიზაშვილი</t>
  </si>
  <si>
    <t>თათრიშვილი</t>
  </si>
  <si>
    <t xml:space="preserve">სოფიკო </t>
  </si>
  <si>
    <t>ბიჩინაშვილი</t>
  </si>
  <si>
    <t>ბოლქვაძე</t>
  </si>
  <si>
    <t>ბაჯელიძე</t>
  </si>
  <si>
    <t xml:space="preserve">ალბერტ </t>
  </si>
  <si>
    <t xml:space="preserve">მაკა </t>
  </si>
  <si>
    <t>წიწიკაშვილი</t>
  </si>
  <si>
    <t>თორდინავა</t>
  </si>
  <si>
    <t xml:space="preserve">მელენტი </t>
  </si>
  <si>
    <t xml:space="preserve">ნანა </t>
  </si>
  <si>
    <t>ღლონტი</t>
  </si>
  <si>
    <t>ხელაძე</t>
  </si>
  <si>
    <t xml:space="preserve">ფატი </t>
  </si>
  <si>
    <t>სურგულაძე</t>
  </si>
  <si>
    <t xml:space="preserve">რეზო </t>
  </si>
  <si>
    <t xml:space="preserve">ნოდარი </t>
  </si>
  <si>
    <t xml:space="preserve">ნათია </t>
  </si>
  <si>
    <t>ეცადაშვილი</t>
  </si>
  <si>
    <t>ხოსიაშვილი</t>
  </si>
  <si>
    <t xml:space="preserve">ზურაბ  </t>
  </si>
  <si>
    <t>ჭონიაშვილი</t>
  </si>
  <si>
    <t>ბაჩანაძე</t>
  </si>
  <si>
    <t xml:space="preserve">ია </t>
  </si>
  <si>
    <t>კამენევა</t>
  </si>
  <si>
    <t xml:space="preserve">ნანა  </t>
  </si>
  <si>
    <t>ციცქიშვილი</t>
  </si>
  <si>
    <t xml:space="preserve">უჩა </t>
  </si>
  <si>
    <t>ქებაძე</t>
  </si>
  <si>
    <t>ელისაბედი</t>
  </si>
  <si>
    <t>ლებანიძე</t>
  </si>
  <si>
    <t>ანდრო</t>
  </si>
  <si>
    <t>ეჯიბიშვილი</t>
  </si>
  <si>
    <t>ქვილითაია</t>
  </si>
  <si>
    <t>ალექსი</t>
  </si>
  <si>
    <t>ოთარაშვილი</t>
  </si>
  <si>
    <t>გელიაშვილი</t>
  </si>
  <si>
    <t>ეგიაზაროვ</t>
  </si>
  <si>
    <t xml:space="preserve">მარინა </t>
  </si>
  <si>
    <t>არევშატიანი</t>
  </si>
  <si>
    <t>ამზაშვილი</t>
  </si>
  <si>
    <t>კუჭაშვილი</t>
  </si>
  <si>
    <t>ნაზი</t>
  </si>
  <si>
    <t xml:space="preserve">ირმა </t>
  </si>
  <si>
    <t>ჭაღიაშვილი</t>
  </si>
  <si>
    <t xml:space="preserve">რუსლან </t>
  </si>
  <si>
    <t>გუდავაძე</t>
  </si>
  <si>
    <t xml:space="preserve">ირაკლი </t>
  </si>
  <si>
    <t>ქარუმიძე</t>
  </si>
  <si>
    <t>ბიბილეიშვილი</t>
  </si>
  <si>
    <t xml:space="preserve">ნაზი </t>
  </si>
  <si>
    <t>ვაჩეიშვილი</t>
  </si>
  <si>
    <t>ვადაჭკორია</t>
  </si>
  <si>
    <t>ჩიბურდანიძე</t>
  </si>
  <si>
    <t xml:space="preserve">არტურ </t>
  </si>
  <si>
    <t>გურგენიანი</t>
  </si>
  <si>
    <t>კეზუა</t>
  </si>
  <si>
    <t xml:space="preserve">სუზანა </t>
  </si>
  <si>
    <t xml:space="preserve">გია </t>
  </si>
  <si>
    <t xml:space="preserve">ელიდა </t>
  </si>
  <si>
    <t xml:space="preserve">ნეოლინა </t>
  </si>
  <si>
    <t>დუნდუა</t>
  </si>
  <si>
    <t xml:space="preserve">ნატო </t>
  </si>
  <si>
    <t>გერგაია</t>
  </si>
  <si>
    <t>იოსავა</t>
  </si>
  <si>
    <t xml:space="preserve">მანუჩარ </t>
  </si>
  <si>
    <t>შარია</t>
  </si>
  <si>
    <t xml:space="preserve">საბა </t>
  </si>
  <si>
    <t>ჩხაპელია</t>
  </si>
  <si>
    <t>ნოდია</t>
  </si>
  <si>
    <t xml:space="preserve">ჟანა </t>
  </si>
  <si>
    <t>ჭაჭუა</t>
  </si>
  <si>
    <t xml:space="preserve">ილია </t>
  </si>
  <si>
    <t>გაფრინდაშვილი</t>
  </si>
  <si>
    <t xml:space="preserve">ნაირა </t>
  </si>
  <si>
    <t>გიგაური</t>
  </si>
  <si>
    <t xml:space="preserve">მაია </t>
  </si>
  <si>
    <t xml:space="preserve">გელა </t>
  </si>
  <si>
    <t>ზურაბიშვილი</t>
  </si>
  <si>
    <t xml:space="preserve">ილონა </t>
  </si>
  <si>
    <t xml:space="preserve">ლეილა </t>
  </si>
  <si>
    <t>ხარაიშვილი</t>
  </si>
  <si>
    <t xml:space="preserve">ხატია </t>
  </si>
  <si>
    <t>კუტალია</t>
  </si>
  <si>
    <t>ესიავა</t>
  </si>
  <si>
    <t>დრიაშვილი</t>
  </si>
  <si>
    <t xml:space="preserve">თამარი </t>
  </si>
  <si>
    <t>ბაბუნაშვილი</t>
  </si>
  <si>
    <t xml:space="preserve">თათია </t>
  </si>
  <si>
    <t>გადილია</t>
  </si>
  <si>
    <t xml:space="preserve">იზოლდა </t>
  </si>
  <si>
    <t>გრიგალაშვილი</t>
  </si>
  <si>
    <t>ჟგუშია</t>
  </si>
  <si>
    <t xml:space="preserve">თამთა </t>
  </si>
  <si>
    <t xml:space="preserve">ტრისტანი </t>
  </si>
  <si>
    <t>ცანავა</t>
  </si>
  <si>
    <t xml:space="preserve">ქეთინო </t>
  </si>
  <si>
    <t>ჩხეიძე</t>
  </si>
  <si>
    <t xml:space="preserve">რამაზ </t>
  </si>
  <si>
    <t>ქილიფთარი</t>
  </si>
  <si>
    <t>ხაჩიძე</t>
  </si>
  <si>
    <t xml:space="preserve">ბესიკ </t>
  </si>
  <si>
    <t>მოდებაძე</t>
  </si>
  <si>
    <t>კუპრაძე</t>
  </si>
  <si>
    <t xml:space="preserve">ემა </t>
  </si>
  <si>
    <t xml:space="preserve">ავთანდილ </t>
  </si>
  <si>
    <t>დარსალია</t>
  </si>
  <si>
    <t>ბუხრიკიძე</t>
  </si>
  <si>
    <t>უჩანეიშვილი</t>
  </si>
  <si>
    <t>აბელაშვილი</t>
  </si>
  <si>
    <t>იზაბელა</t>
  </si>
  <si>
    <t>კულიანი</t>
  </si>
  <si>
    <t xml:space="preserve">დოდო </t>
  </si>
  <si>
    <t>იანტბელიძე</t>
  </si>
  <si>
    <t xml:space="preserve">რიფა </t>
  </si>
  <si>
    <t>ღუღუნიშვილი</t>
  </si>
  <si>
    <t>გულარიძე</t>
  </si>
  <si>
    <t>უთიაშვილი</t>
  </si>
  <si>
    <t>თამილა</t>
  </si>
  <si>
    <t xml:space="preserve">მედეა </t>
  </si>
  <si>
    <t>ჭიღლაძე</t>
  </si>
  <si>
    <t xml:space="preserve">თინა </t>
  </si>
  <si>
    <t>წიტაიშვილი</t>
  </si>
  <si>
    <t>ღურწკაია</t>
  </si>
  <si>
    <t>გოგიავა</t>
  </si>
  <si>
    <t>მიგრიაული</t>
  </si>
  <si>
    <t>ხვისტანი</t>
  </si>
  <si>
    <t xml:space="preserve">გვანცა </t>
  </si>
  <si>
    <t>გენადი</t>
  </si>
  <si>
    <t>წიფიანი</t>
  </si>
  <si>
    <t>ტაკაშვილი</t>
  </si>
  <si>
    <t>კიკილაშვილი</t>
  </si>
  <si>
    <t>ჭიჭინაძე</t>
  </si>
  <si>
    <t xml:space="preserve">მირანდა </t>
  </si>
  <si>
    <t>ტვილდიანი</t>
  </si>
  <si>
    <t xml:space="preserve">ვერიკო </t>
  </si>
  <si>
    <t xml:space="preserve">ანი </t>
  </si>
  <si>
    <t>ბურდული</t>
  </si>
  <si>
    <t>მაჭარაშვილი</t>
  </si>
  <si>
    <t>ჯანხოთელი</t>
  </si>
  <si>
    <t>ყენია</t>
  </si>
  <si>
    <t>მალაღურაძე</t>
  </si>
  <si>
    <t xml:space="preserve">ელენე </t>
  </si>
  <si>
    <t>პაჭკორია</t>
  </si>
  <si>
    <t>ბექაური</t>
  </si>
  <si>
    <t xml:space="preserve">ნანული </t>
  </si>
  <si>
    <t>ქურციკიძე</t>
  </si>
  <si>
    <t xml:space="preserve">თინათინ </t>
  </si>
  <si>
    <t>ჭუმბურიძე</t>
  </si>
  <si>
    <t>ფოლადიშვილი</t>
  </si>
  <si>
    <t>ბურთიკაშვილი</t>
  </si>
  <si>
    <t xml:space="preserve">ვახტანგ </t>
  </si>
  <si>
    <t>ქვარიანი</t>
  </si>
  <si>
    <t>სუარიშვილი</t>
  </si>
  <si>
    <t>ჯიჯავა</t>
  </si>
  <si>
    <t>მეცხვარიშვილი</t>
  </si>
  <si>
    <t>ბიძინაშვილი</t>
  </si>
  <si>
    <t>ბადალოვა</t>
  </si>
  <si>
    <t xml:space="preserve">გიგა </t>
  </si>
  <si>
    <t xml:space="preserve">თიანათინ </t>
  </si>
  <si>
    <t>ჯანიაშვილი</t>
  </si>
  <si>
    <t xml:space="preserve">შორენა </t>
  </si>
  <si>
    <t>გაბელაშვილი</t>
  </si>
  <si>
    <t>დავიდიანი</t>
  </si>
  <si>
    <t xml:space="preserve">სედა </t>
  </si>
  <si>
    <t>აკოფიანი</t>
  </si>
  <si>
    <t>მაჩაიძე</t>
  </si>
  <si>
    <t>გიორგაშვილი</t>
  </si>
  <si>
    <t>დალილა</t>
  </si>
  <si>
    <t>თურქიშვილი</t>
  </si>
  <si>
    <t>აბუაშვილი</t>
  </si>
  <si>
    <t>ჩიკვილაძე</t>
  </si>
  <si>
    <t xml:space="preserve">გულნარა </t>
  </si>
  <si>
    <t>მიქავა</t>
  </si>
  <si>
    <t>ჩოკოშვილი</t>
  </si>
  <si>
    <t xml:space="preserve">დალი </t>
  </si>
  <si>
    <t>ხუროშვილი</t>
  </si>
  <si>
    <t xml:space="preserve">სანდრო </t>
  </si>
  <si>
    <t>თედიაშვილი</t>
  </si>
  <si>
    <t xml:space="preserve">ცოტნე </t>
  </si>
  <si>
    <t>ტარიელაშვილი</t>
  </si>
  <si>
    <t>საბელაშვილი</t>
  </si>
  <si>
    <t>თენგიზი</t>
  </si>
  <si>
    <t>გოგოხია</t>
  </si>
  <si>
    <t xml:space="preserve">ელისო </t>
  </si>
  <si>
    <t>ბერულავა</t>
  </si>
  <si>
    <t>დადიანი</t>
  </si>
  <si>
    <t>ვინიჩენკო</t>
  </si>
  <si>
    <t xml:space="preserve">ფიქრია </t>
  </si>
  <si>
    <t>ლეკბორაშვილი</t>
  </si>
  <si>
    <t xml:space="preserve">მარიამი </t>
  </si>
  <si>
    <t>ფანგანი</t>
  </si>
  <si>
    <t>ცხოვრებაშვილი</t>
  </si>
  <si>
    <t>კვარაცხელია</t>
  </si>
  <si>
    <t xml:space="preserve">ეთერი </t>
  </si>
  <si>
    <t xml:space="preserve">გული </t>
  </si>
  <si>
    <t>თამლიანი</t>
  </si>
  <si>
    <t>კენდელაკი</t>
  </si>
  <si>
    <t>თინაშვილი</t>
  </si>
  <si>
    <t>გაბულია</t>
  </si>
  <si>
    <t>ამირხანაშვილი</t>
  </si>
  <si>
    <t>მესტვირიშვილი</t>
  </si>
  <si>
    <t xml:space="preserve">ლიანა </t>
  </si>
  <si>
    <t>გაბარაშვილი</t>
  </si>
  <si>
    <t>წერეთელი</t>
  </si>
  <si>
    <t xml:space="preserve">ლამარა </t>
  </si>
  <si>
    <t>ახალაძე</t>
  </si>
  <si>
    <t>მშვენიერაძე</t>
  </si>
  <si>
    <t>იჩქიტიძე</t>
  </si>
  <si>
    <t xml:space="preserve">რუსუდან </t>
  </si>
  <si>
    <t xml:space="preserve">ინა </t>
  </si>
  <si>
    <t>ხინიკაძე</t>
  </si>
  <si>
    <t xml:space="preserve">ნუგზარი </t>
  </si>
  <si>
    <t>თაგაური</t>
  </si>
  <si>
    <t xml:space="preserve">ალექსანდრე </t>
  </si>
  <si>
    <t>მიქოიანი</t>
  </si>
  <si>
    <t>ავალიანი</t>
  </si>
  <si>
    <t xml:space="preserve">ზურაბი </t>
  </si>
  <si>
    <t>კანდელაკი</t>
  </si>
  <si>
    <t>შავგულიძე</t>
  </si>
  <si>
    <t>ვარაზაშვილი</t>
  </si>
  <si>
    <t xml:space="preserve">ჯულიეტა </t>
  </si>
  <si>
    <t>კირაკოსიანი</t>
  </si>
  <si>
    <t>მარლაკელიძე</t>
  </si>
  <si>
    <t>რატიანი</t>
  </si>
  <si>
    <t xml:space="preserve">კახაბერ </t>
  </si>
  <si>
    <t>კალანდია</t>
  </si>
  <si>
    <t xml:space="preserve">სოფიო </t>
  </si>
  <si>
    <t>კოტაძე</t>
  </si>
  <si>
    <t>გიგილოშვილი</t>
  </si>
  <si>
    <t>ქვლივიძე</t>
  </si>
  <si>
    <t xml:space="preserve">მარინე </t>
  </si>
  <si>
    <t>ჯღუთაშვილი</t>
  </si>
  <si>
    <t>მამასალისი</t>
  </si>
  <si>
    <t>ქარელი</t>
  </si>
  <si>
    <t xml:space="preserve">ოთარ </t>
  </si>
  <si>
    <t>ალუღიშვილი</t>
  </si>
  <si>
    <t xml:space="preserve">ანგელინა </t>
  </si>
  <si>
    <t>გამყრელიძე</t>
  </si>
  <si>
    <t>გულბანი</t>
  </si>
  <si>
    <t xml:space="preserve">ნატა </t>
  </si>
  <si>
    <t>გამგებელი</t>
  </si>
  <si>
    <t xml:space="preserve">მერი </t>
  </si>
  <si>
    <t xml:space="preserve">ლუკა </t>
  </si>
  <si>
    <t>სალთხუციშვილი</t>
  </si>
  <si>
    <t xml:space="preserve">თეკლე </t>
  </si>
  <si>
    <t>ზინა</t>
  </si>
  <si>
    <t>სარდალაშვილი</t>
  </si>
  <si>
    <t>ზურაბაშვილი</t>
  </si>
  <si>
    <t>დარბაისელი</t>
  </si>
  <si>
    <t>ოქრომჭედლიშვილი</t>
  </si>
  <si>
    <t>ტიგინაშვილი</t>
  </si>
  <si>
    <t>ლიანა</t>
  </si>
  <si>
    <t>დევდარიანი</t>
  </si>
  <si>
    <t>კვიატკოვსკი</t>
  </si>
  <si>
    <t>მარო</t>
  </si>
  <si>
    <t>ნადია</t>
  </si>
  <si>
    <t>ივანიშვილი</t>
  </si>
  <si>
    <t>ქვრივიშვილი</t>
  </si>
  <si>
    <t>როსტიაშვილი</t>
  </si>
  <si>
    <t>მენთეშაშვილი</t>
  </si>
  <si>
    <t>რევაზ</t>
  </si>
  <si>
    <t>ადუაშვილი</t>
  </si>
  <si>
    <t>ხატისაშვილი</t>
  </si>
  <si>
    <t>გაბრელაშვილი</t>
  </si>
  <si>
    <t>მირიან</t>
  </si>
  <si>
    <t>ქანცლიანი</t>
  </si>
  <si>
    <t>მახმად</t>
  </si>
  <si>
    <t>ბილალოვი</t>
  </si>
  <si>
    <t>ისვახან</t>
  </si>
  <si>
    <t>ხეირხაბაროვი</t>
  </si>
  <si>
    <t>ვასივა</t>
  </si>
  <si>
    <t>ოჯახვერდიევი</t>
  </si>
  <si>
    <t xml:space="preserve">ლაურა </t>
  </si>
  <si>
    <t>ღონიაშვილი</t>
  </si>
  <si>
    <t>ძამიაშვილი</t>
  </si>
  <si>
    <t>მოლაშვილი</t>
  </si>
  <si>
    <t xml:space="preserve">ანზორ </t>
  </si>
  <si>
    <t xml:space="preserve">ნატაშა </t>
  </si>
  <si>
    <t>მირიანაშვილი</t>
  </si>
  <si>
    <t>ბოლაშვილი</t>
  </si>
  <si>
    <t>შუშტაკაშვილი</t>
  </si>
  <si>
    <t xml:space="preserve">ლელა </t>
  </si>
  <si>
    <t>გურაშვილი</t>
  </si>
  <si>
    <t xml:space="preserve">გოჩა </t>
  </si>
  <si>
    <t>თითილოკაშვილი</t>
  </si>
  <si>
    <t>ბენაშვილი</t>
  </si>
  <si>
    <t>აფაქიძე</t>
  </si>
  <si>
    <t>ციცვიძე</t>
  </si>
  <si>
    <t>შანშიაშვილი</t>
  </si>
  <si>
    <t>ტუხაშვილი</t>
  </si>
  <si>
    <t xml:space="preserve">ზვიადი </t>
  </si>
  <si>
    <t>ყავრელიშვილი</t>
  </si>
  <si>
    <t xml:space="preserve">მაგდა </t>
  </si>
  <si>
    <t>წიქარიშვილი</t>
  </si>
  <si>
    <t>გოჩიტაშვილი</t>
  </si>
  <si>
    <t xml:space="preserve">ნათელა </t>
  </si>
  <si>
    <t>ორველაშვილი</t>
  </si>
  <si>
    <t xml:space="preserve">ფამილ </t>
  </si>
  <si>
    <t>მირზაევ</t>
  </si>
  <si>
    <t>ამილ</t>
  </si>
  <si>
    <t>მუსაევ</t>
  </si>
  <si>
    <t xml:space="preserve">რამილ </t>
  </si>
  <si>
    <t xml:space="preserve">ხანახმად </t>
  </si>
  <si>
    <t>ასლანოვ</t>
  </si>
  <si>
    <t xml:space="preserve">სახვთ </t>
  </si>
  <si>
    <t>ალიევი</t>
  </si>
  <si>
    <t xml:space="preserve">დანიელი </t>
  </si>
  <si>
    <t>გოგატიშვილი</t>
  </si>
  <si>
    <t>ლალიაშვილი</t>
  </si>
  <si>
    <t xml:space="preserve">მთვარისა </t>
  </si>
  <si>
    <t>ბრეგვაძე</t>
  </si>
  <si>
    <t xml:space="preserve">ზოია </t>
  </si>
  <si>
    <t xml:space="preserve">ვლადიმერ </t>
  </si>
  <si>
    <t xml:space="preserve">თენგიზ </t>
  </si>
  <si>
    <t>ჯაჯანიძე</t>
  </si>
  <si>
    <t xml:space="preserve">იამზე </t>
  </si>
  <si>
    <t xml:space="preserve">ინთაკიმ </t>
  </si>
  <si>
    <t>კასუმოვი</t>
  </si>
  <si>
    <t xml:space="preserve">რობერტი </t>
  </si>
  <si>
    <t>ყვავაძე</t>
  </si>
  <si>
    <t xml:space="preserve">ილო </t>
  </si>
  <si>
    <t>მიქაუტაძე</t>
  </si>
  <si>
    <t>ანნა</t>
  </si>
  <si>
    <t xml:space="preserve">ალინა </t>
  </si>
  <si>
    <t>მაგამედამიროვი</t>
  </si>
  <si>
    <t xml:space="preserve">ამინათ </t>
  </si>
  <si>
    <t>მაგამედოვი</t>
  </si>
  <si>
    <t xml:space="preserve">ჯუმბერი </t>
  </si>
  <si>
    <t>იორდანაშვილი</t>
  </si>
  <si>
    <t>პაპუნაშვილი</t>
  </si>
  <si>
    <t>სოლომონ</t>
  </si>
  <si>
    <t>ტორაძე</t>
  </si>
  <si>
    <t>ჩიკვაიძე</t>
  </si>
  <si>
    <t>წვერიკმაზაშვილი</t>
  </si>
  <si>
    <t>ღვინაშვილი</t>
  </si>
  <si>
    <t xml:space="preserve">ელზა </t>
  </si>
  <si>
    <t>არუთინოვი</t>
  </si>
  <si>
    <t xml:space="preserve">ანეტა </t>
  </si>
  <si>
    <t>ბიწკინაშვილი</t>
  </si>
  <si>
    <t xml:space="preserve">ომარი </t>
  </si>
  <si>
    <t>ჩიკოპაიძე</t>
  </si>
  <si>
    <t>კახაბერი</t>
  </si>
  <si>
    <t>მაცაცო</t>
  </si>
  <si>
    <t>სიმონიშვილი</t>
  </si>
  <si>
    <t>ოსიაშვილი</t>
  </si>
  <si>
    <t xml:space="preserve">მიხეილი </t>
  </si>
  <si>
    <t>უშიკიშვილი</t>
  </si>
  <si>
    <t>სისაური</t>
  </si>
  <si>
    <t>ხოსიკურიძე</t>
  </si>
  <si>
    <t>მღებრიშვილი</t>
  </si>
  <si>
    <t xml:space="preserve">გოგიტა </t>
  </si>
  <si>
    <t>მარუქაშვილი</t>
  </si>
  <si>
    <t xml:space="preserve">თამაზ </t>
  </si>
  <si>
    <t>მექვევრიშვილი</t>
  </si>
  <si>
    <t>გელოვანი</t>
  </si>
  <si>
    <t>იჭირაული</t>
  </si>
  <si>
    <t xml:space="preserve">ნატალია </t>
  </si>
  <si>
    <t>მაილაშვილი</t>
  </si>
  <si>
    <t>თორღვაძე</t>
  </si>
  <si>
    <t>ბაკურიძე</t>
  </si>
  <si>
    <t>ბაღუაშვილი</t>
  </si>
  <si>
    <t>აჭიშვილი</t>
  </si>
  <si>
    <t>გოგოლაშვილი</t>
  </si>
  <si>
    <t>ფარეშიშვილი</t>
  </si>
  <si>
    <t>მერვინიშვილი</t>
  </si>
  <si>
    <t xml:space="preserve">რამაზ  </t>
  </si>
  <si>
    <t>გაგუნაშვილი</t>
  </si>
  <si>
    <t>თიშიშვილი</t>
  </si>
  <si>
    <t>სილაგაძე</t>
  </si>
  <si>
    <t>პაპაშვილი</t>
  </si>
  <si>
    <t xml:space="preserve">დიანა </t>
  </si>
  <si>
    <t xml:space="preserve">მიხეილ </t>
  </si>
  <si>
    <t>მათიაშვილი</t>
  </si>
  <si>
    <t xml:space="preserve">შოთა </t>
  </si>
  <si>
    <t>კაკაური</t>
  </si>
  <si>
    <t>ტრინკოზაშვილი</t>
  </si>
  <si>
    <t xml:space="preserve">ლიუზი </t>
  </si>
  <si>
    <t>ურმიშვილი</t>
  </si>
  <si>
    <t xml:space="preserve">კობა </t>
  </si>
  <si>
    <t>სიდონაშვილი</t>
  </si>
  <si>
    <t>ცერცვაძე</t>
  </si>
  <si>
    <t xml:space="preserve">ესმა </t>
  </si>
  <si>
    <t xml:space="preserve">ვართან </t>
  </si>
  <si>
    <t xml:space="preserve">გოარიკ </t>
  </si>
  <si>
    <t>ლურსმანაშვილი</t>
  </si>
  <si>
    <t>თედელური</t>
  </si>
  <si>
    <t xml:space="preserve">ცირა </t>
  </si>
  <si>
    <t>ყაზაშვილი</t>
  </si>
  <si>
    <t>წამალაიძე</t>
  </si>
  <si>
    <t>ივანიძე</t>
  </si>
  <si>
    <t>ჯალალოვი</t>
  </si>
  <si>
    <t>დატაშვილი</t>
  </si>
  <si>
    <t xml:space="preserve">დარიკო </t>
  </si>
  <si>
    <t xml:space="preserve">ომარ </t>
  </si>
  <si>
    <t>ტოფაძე</t>
  </si>
  <si>
    <t xml:space="preserve">ზაური </t>
  </si>
  <si>
    <t xml:space="preserve">გულთამზე </t>
  </si>
  <si>
    <t>იაკობაძე</t>
  </si>
  <si>
    <t xml:space="preserve">მალხაზ </t>
  </si>
  <si>
    <t>მარკოიძე</t>
  </si>
  <si>
    <t>ჭიტაძე</t>
  </si>
  <si>
    <t xml:space="preserve">რამაზი </t>
  </si>
  <si>
    <t>მგელაძე</t>
  </si>
  <si>
    <t xml:space="preserve">მერაბი </t>
  </si>
  <si>
    <t>ირემაძე</t>
  </si>
  <si>
    <t>01017006643</t>
  </si>
  <si>
    <t>01017003867</t>
  </si>
  <si>
    <t>01017012862</t>
  </si>
  <si>
    <t>01017001820</t>
  </si>
  <si>
    <t>01019045634</t>
  </si>
  <si>
    <t>01019046026</t>
  </si>
  <si>
    <t>01015016594</t>
  </si>
  <si>
    <t>01017034849</t>
  </si>
  <si>
    <t>01011057056</t>
  </si>
  <si>
    <t>01017003400</t>
  </si>
  <si>
    <t>14001028745</t>
  </si>
  <si>
    <t>01031001114</t>
  </si>
  <si>
    <t>01017036163</t>
  </si>
  <si>
    <t>01017015973</t>
  </si>
  <si>
    <t>01017036865</t>
  </si>
  <si>
    <t>01017052430</t>
  </si>
  <si>
    <t>01017037046</t>
  </si>
  <si>
    <t>01024086773</t>
  </si>
  <si>
    <t>01017018008</t>
  </si>
  <si>
    <t>01017017469</t>
  </si>
  <si>
    <t>10001000505</t>
  </si>
  <si>
    <t>01017035396</t>
  </si>
  <si>
    <t>01008015955</t>
  </si>
  <si>
    <t>01005044374</t>
  </si>
  <si>
    <t>01010006720</t>
  </si>
  <si>
    <t>01019071332</t>
  </si>
  <si>
    <t>01024072383</t>
  </si>
  <si>
    <t>01019063690</t>
  </si>
  <si>
    <t>01030026438</t>
  </si>
  <si>
    <t>01024069585</t>
  </si>
  <si>
    <t>01027005357</t>
  </si>
  <si>
    <t>01001035741</t>
  </si>
  <si>
    <t>01001029733</t>
  </si>
  <si>
    <t>30001003637</t>
  </si>
  <si>
    <t>01030003082</t>
  </si>
  <si>
    <t>62001043215</t>
  </si>
  <si>
    <t>01030037554</t>
  </si>
  <si>
    <t>01030051305</t>
  </si>
  <si>
    <t>01030041827</t>
  </si>
  <si>
    <t>01005033616</t>
  </si>
  <si>
    <t>01034002454</t>
  </si>
  <si>
    <t>01030051227</t>
  </si>
  <si>
    <t>01034003956</t>
  </si>
  <si>
    <t>01010015927</t>
  </si>
  <si>
    <t>01019088968</t>
  </si>
  <si>
    <t>01024061703</t>
  </si>
  <si>
    <t>01005007742</t>
  </si>
  <si>
    <t>01019071130</t>
  </si>
  <si>
    <t>01002003895</t>
  </si>
  <si>
    <t>01011066242</t>
  </si>
  <si>
    <t>01027085500</t>
  </si>
  <si>
    <t>01006002267</t>
  </si>
  <si>
    <t>01030017398</t>
  </si>
  <si>
    <t>01020013330</t>
  </si>
  <si>
    <t>01020007712</t>
  </si>
  <si>
    <t>03001022141</t>
  </si>
  <si>
    <t>01030044292</t>
  </si>
  <si>
    <t>01030053274</t>
  </si>
  <si>
    <t>01030014800</t>
  </si>
  <si>
    <t>01021005864</t>
  </si>
  <si>
    <t>01019004109</t>
  </si>
  <si>
    <t>01030025087</t>
  </si>
  <si>
    <t>01031005452</t>
  </si>
  <si>
    <t>62001007024</t>
  </si>
  <si>
    <t>01022008168</t>
  </si>
  <si>
    <t>01019026703</t>
  </si>
  <si>
    <t>01017011550</t>
  </si>
  <si>
    <t>01022005882</t>
  </si>
  <si>
    <t>01024002761</t>
  </si>
  <si>
    <t>31001047549</t>
  </si>
  <si>
    <t>01001094982</t>
  </si>
  <si>
    <t>01001066704</t>
  </si>
  <si>
    <t>31001047609</t>
  </si>
  <si>
    <t>01701108312</t>
  </si>
  <si>
    <t>01001058995</t>
  </si>
  <si>
    <t>33001059771</t>
  </si>
  <si>
    <t>59001030943</t>
  </si>
  <si>
    <t>62001024883</t>
  </si>
  <si>
    <t>33001068231</t>
  </si>
  <si>
    <t>33001072021</t>
  </si>
  <si>
    <t>33001069015</t>
  </si>
  <si>
    <t>33001010190</t>
  </si>
  <si>
    <t>01001006866</t>
  </si>
  <si>
    <t>62001025126</t>
  </si>
  <si>
    <t>33001064690</t>
  </si>
  <si>
    <t>55001009218</t>
  </si>
  <si>
    <t>14001022111</t>
  </si>
  <si>
    <t>33001026296</t>
  </si>
  <si>
    <t>38001011123</t>
  </si>
  <si>
    <t>01017017418</t>
  </si>
  <si>
    <t>01019001362</t>
  </si>
  <si>
    <t>01001022950</t>
  </si>
  <si>
    <t>01025016254</t>
  </si>
  <si>
    <t>01003003532</t>
  </si>
  <si>
    <t>01002004796</t>
  </si>
  <si>
    <t>01021003771</t>
  </si>
  <si>
    <t>01001093095</t>
  </si>
  <si>
    <t>20001014743</t>
  </si>
  <si>
    <t>01021000995</t>
  </si>
  <si>
    <t>01001091135</t>
  </si>
  <si>
    <t>02001004171</t>
  </si>
  <si>
    <t>20001056308</t>
  </si>
  <si>
    <t>01001092198</t>
  </si>
  <si>
    <t>01001071577</t>
  </si>
  <si>
    <t>01002006011</t>
  </si>
  <si>
    <t>01001028603</t>
  </si>
  <si>
    <t>01001062863</t>
  </si>
  <si>
    <t>35001116950</t>
  </si>
  <si>
    <t>01003014211</t>
  </si>
  <si>
    <t>62004003127</t>
  </si>
  <si>
    <t>62002005835</t>
  </si>
  <si>
    <t>62001006825</t>
  </si>
  <si>
    <t>59001046665</t>
  </si>
  <si>
    <t>62005001621</t>
  </si>
  <si>
    <t>01001043975</t>
  </si>
  <si>
    <t>01001099393</t>
  </si>
  <si>
    <t>01001043976</t>
  </si>
  <si>
    <t>60001109721</t>
  </si>
  <si>
    <t>01001052509</t>
  </si>
  <si>
    <t>01002001560</t>
  </si>
  <si>
    <t>01001030504</t>
  </si>
  <si>
    <t>01001078451</t>
  </si>
  <si>
    <t>01009015602</t>
  </si>
  <si>
    <t>01005044083</t>
  </si>
  <si>
    <t>01001058913</t>
  </si>
  <si>
    <t>19001100737</t>
  </si>
  <si>
    <t>01001041484</t>
  </si>
  <si>
    <t>19001008338</t>
  </si>
  <si>
    <t>01003000066</t>
  </si>
  <si>
    <t>02001003645</t>
  </si>
  <si>
    <t>01005038540</t>
  </si>
  <si>
    <t>58001010460</t>
  </si>
  <si>
    <t>58001012602</t>
  </si>
  <si>
    <t>62006039009</t>
  </si>
  <si>
    <t>51001031068</t>
  </si>
  <si>
    <t>01001043651</t>
  </si>
  <si>
    <t>62006062548</t>
  </si>
  <si>
    <t>01005038537</t>
  </si>
  <si>
    <t>01008060039</t>
  </si>
  <si>
    <t>01001044383</t>
  </si>
  <si>
    <t>01001050430</t>
  </si>
  <si>
    <t>62005020057</t>
  </si>
  <si>
    <t>01001054873</t>
  </si>
  <si>
    <t>62009007082</t>
  </si>
  <si>
    <t>43001007764</t>
  </si>
  <si>
    <t>29001017795</t>
  </si>
  <si>
    <t>62009007324</t>
  </si>
  <si>
    <t>61001023960</t>
  </si>
  <si>
    <t>16001027954</t>
  </si>
  <si>
    <t>60001158864</t>
  </si>
  <si>
    <t>62001046052</t>
  </si>
  <si>
    <t>01001030533</t>
  </si>
  <si>
    <t>01005015995</t>
  </si>
  <si>
    <t>01010005198</t>
  </si>
  <si>
    <t>01003013571</t>
  </si>
  <si>
    <t>39001007408</t>
  </si>
  <si>
    <t>01003020454</t>
  </si>
  <si>
    <t>26001036620</t>
  </si>
  <si>
    <t>01001071665</t>
  </si>
  <si>
    <t>01003012337</t>
  </si>
  <si>
    <t>01019072680</t>
  </si>
  <si>
    <t>01033001555</t>
  </si>
  <si>
    <t>01003009516</t>
  </si>
  <si>
    <t>62006062647</t>
  </si>
  <si>
    <t>01001092570</t>
  </si>
  <si>
    <t>01021008533</t>
  </si>
  <si>
    <t>01021008794</t>
  </si>
  <si>
    <t>62003003607</t>
  </si>
  <si>
    <t>01901104775</t>
  </si>
  <si>
    <t>01023001374</t>
  </si>
  <si>
    <t>62001028693</t>
  </si>
  <si>
    <t>01017017553</t>
  </si>
  <si>
    <t>01003003997</t>
  </si>
  <si>
    <t>01020004823</t>
  </si>
  <si>
    <t>01001051262</t>
  </si>
  <si>
    <t>59002007352</t>
  </si>
  <si>
    <t>33001072262</t>
  </si>
  <si>
    <t>01001091797</t>
  </si>
  <si>
    <t>01001076852</t>
  </si>
  <si>
    <t>62003011896</t>
  </si>
  <si>
    <t>33001056063</t>
  </si>
  <si>
    <t>01001075738</t>
  </si>
  <si>
    <t>01027049125</t>
  </si>
  <si>
    <t>01027086734</t>
  </si>
  <si>
    <t>01027076422</t>
  </si>
  <si>
    <t>62004028666</t>
  </si>
  <si>
    <t>01027081926</t>
  </si>
  <si>
    <t>62004028485</t>
  </si>
  <si>
    <t>01027039087</t>
  </si>
  <si>
    <t>01027074094</t>
  </si>
  <si>
    <t>18001043498</t>
  </si>
  <si>
    <t>33001026046</t>
  </si>
  <si>
    <t>62001042725</t>
  </si>
  <si>
    <t>01027080470</t>
  </si>
  <si>
    <t>04001013426</t>
  </si>
  <si>
    <t>27001000893</t>
  </si>
  <si>
    <t>01013022883</t>
  </si>
  <si>
    <t>01027051360</t>
  </si>
  <si>
    <t>01027073670</t>
  </si>
  <si>
    <t>01611097995</t>
  </si>
  <si>
    <t>020010252655</t>
  </si>
  <si>
    <t>01027073943</t>
  </si>
  <si>
    <t>41001025576</t>
  </si>
  <si>
    <t>62002002910</t>
  </si>
  <si>
    <t>01027073682</t>
  </si>
  <si>
    <t>01027080497</t>
  </si>
  <si>
    <t>62001030891</t>
  </si>
  <si>
    <t>01027061442</t>
  </si>
  <si>
    <t>01013023578</t>
  </si>
  <si>
    <t>29001006318</t>
  </si>
  <si>
    <t>20001050564</t>
  </si>
  <si>
    <t>01033006387</t>
  </si>
  <si>
    <t>01027022553</t>
  </si>
  <si>
    <t>01027032489</t>
  </si>
  <si>
    <t>01027086649</t>
  </si>
  <si>
    <t>01027055908</t>
  </si>
  <si>
    <t>01011092865</t>
  </si>
  <si>
    <t>60001027399</t>
  </si>
  <si>
    <t>01013024398</t>
  </si>
  <si>
    <t>01019051054</t>
  </si>
  <si>
    <t>01013023012</t>
  </si>
  <si>
    <t>38001045569</t>
  </si>
  <si>
    <t>01027075772</t>
  </si>
  <si>
    <t>01001037441</t>
  </si>
  <si>
    <t>01027029404</t>
  </si>
  <si>
    <t>01012019068</t>
  </si>
  <si>
    <t>01027071698</t>
  </si>
  <si>
    <t>01027066543</t>
  </si>
  <si>
    <t>01011070405</t>
  </si>
  <si>
    <t>13001057165</t>
  </si>
  <si>
    <t>35001065722</t>
  </si>
  <si>
    <t>01027084738</t>
  </si>
  <si>
    <t>01027089027</t>
  </si>
  <si>
    <t>01027033827</t>
  </si>
  <si>
    <t>12001043355</t>
  </si>
  <si>
    <t>25001002278</t>
  </si>
  <si>
    <t>01027028492</t>
  </si>
  <si>
    <t>62003011587</t>
  </si>
  <si>
    <t>65008001528</t>
  </si>
  <si>
    <t>01027019263</t>
  </si>
  <si>
    <t>13001010164</t>
  </si>
  <si>
    <t>01011086787</t>
  </si>
  <si>
    <t>12001074497</t>
  </si>
  <si>
    <t>12001059004</t>
  </si>
  <si>
    <t>01027069157</t>
  </si>
  <si>
    <t>01027053950</t>
  </si>
  <si>
    <t>51001026416</t>
  </si>
  <si>
    <t>01013002412</t>
  </si>
  <si>
    <t>13001063460</t>
  </si>
  <si>
    <t>01012021034</t>
  </si>
  <si>
    <t>01028007930</t>
  </si>
  <si>
    <t>62005021456</t>
  </si>
  <si>
    <t>31001043493</t>
  </si>
  <si>
    <t>01028008578</t>
  </si>
  <si>
    <t>62004014856</t>
  </si>
  <si>
    <t>12001071169</t>
  </si>
  <si>
    <t>01027048155</t>
  </si>
  <si>
    <t>18001018016</t>
  </si>
  <si>
    <t>12001077267</t>
  </si>
  <si>
    <t>01028002442</t>
  </si>
  <si>
    <t>12002000097</t>
  </si>
  <si>
    <t>01027066621</t>
  </si>
  <si>
    <t>01027036907</t>
  </si>
  <si>
    <t>01027082530</t>
  </si>
  <si>
    <t>56001023180</t>
  </si>
  <si>
    <t>01029010306</t>
  </si>
  <si>
    <t>28201123714</t>
  </si>
  <si>
    <t>60001149871</t>
  </si>
  <si>
    <t>01027069716</t>
  </si>
  <si>
    <t>38001001322</t>
  </si>
  <si>
    <t>01033000807</t>
  </si>
  <si>
    <t>01027008987</t>
  </si>
  <si>
    <t>01027085717</t>
  </si>
  <si>
    <t>62001003434</t>
  </si>
  <si>
    <t>60002014780</t>
  </si>
  <si>
    <t>01029010402</t>
  </si>
  <si>
    <t>13001048210</t>
  </si>
  <si>
    <t>01027076665</t>
  </si>
  <si>
    <t>18001055792</t>
  </si>
  <si>
    <t>12001020184</t>
  </si>
  <si>
    <t>01027047238</t>
  </si>
  <si>
    <t>01017027670</t>
  </si>
  <si>
    <t>01027059970</t>
  </si>
  <si>
    <t>01011013244</t>
  </si>
  <si>
    <t>01027012349</t>
  </si>
  <si>
    <t>01027047290</t>
  </si>
  <si>
    <t>01027044890</t>
  </si>
  <si>
    <t>01010017157</t>
  </si>
  <si>
    <t>36001032592</t>
  </si>
  <si>
    <t>01027049552</t>
  </si>
  <si>
    <t>01029016134</t>
  </si>
  <si>
    <t>01033004831</t>
  </si>
  <si>
    <t>01033005671</t>
  </si>
  <si>
    <t>01301131362</t>
  </si>
  <si>
    <t>12001039624</t>
  </si>
  <si>
    <t>62003015466</t>
  </si>
  <si>
    <t>36001011725</t>
  </si>
  <si>
    <t>14001008311</t>
  </si>
  <si>
    <t>36001032652</t>
  </si>
  <si>
    <t>36001049206</t>
  </si>
  <si>
    <t>36001001142</t>
  </si>
  <si>
    <t>36001033538</t>
  </si>
  <si>
    <t>36001011039</t>
  </si>
  <si>
    <t>36001013104</t>
  </si>
  <si>
    <t>36001047372</t>
  </si>
  <si>
    <t>36001029691</t>
  </si>
  <si>
    <t>36001014506</t>
  </si>
  <si>
    <t>36001002453</t>
  </si>
  <si>
    <t>01001011132</t>
  </si>
  <si>
    <t>36001053356</t>
  </si>
  <si>
    <t>36001036180</t>
  </si>
  <si>
    <t>36001038085</t>
  </si>
  <si>
    <t>36001017875</t>
  </si>
  <si>
    <t>36001026316</t>
  </si>
  <si>
    <t>36001025132</t>
  </si>
  <si>
    <t>36401055455</t>
  </si>
  <si>
    <t>36001041733</t>
  </si>
  <si>
    <t>36650001809</t>
  </si>
  <si>
    <t>08001030518</t>
  </si>
  <si>
    <t>08001031078</t>
  </si>
  <si>
    <t>08001031515</t>
  </si>
  <si>
    <t>08001029433</t>
  </si>
  <si>
    <t>08001027464</t>
  </si>
  <si>
    <t>08001009163</t>
  </si>
  <si>
    <t>08001021732</t>
  </si>
  <si>
    <t>08001004702</t>
  </si>
  <si>
    <t>08001037293</t>
  </si>
  <si>
    <t>08001021355</t>
  </si>
  <si>
    <t>08001037195</t>
  </si>
  <si>
    <t>08001031983</t>
  </si>
  <si>
    <t>08001032369</t>
  </si>
  <si>
    <t>08001034032</t>
  </si>
  <si>
    <t>08001027397</t>
  </si>
  <si>
    <t>08001016780</t>
  </si>
  <si>
    <t>05001009257</t>
  </si>
  <si>
    <t>05001000274</t>
  </si>
  <si>
    <t>05001004073</t>
  </si>
  <si>
    <t>05001000919</t>
  </si>
  <si>
    <t>02001020118</t>
  </si>
  <si>
    <t>05001000003</t>
  </si>
  <si>
    <t>05001003084</t>
  </si>
  <si>
    <t>03001012816</t>
  </si>
  <si>
    <t>03001017196</t>
  </si>
  <si>
    <t>03001002148</t>
  </si>
  <si>
    <t>03001001670</t>
  </si>
  <si>
    <t>61009006356</t>
  </si>
  <si>
    <t>03001005741</t>
  </si>
  <si>
    <t>03701022595</t>
  </si>
  <si>
    <t>03001021606</t>
  </si>
  <si>
    <t>ადიგენი, ახმეტ ბალახაშვილის 10</t>
  </si>
  <si>
    <t>03.10-03.12.2017</t>
  </si>
  <si>
    <t>03001018764</t>
  </si>
  <si>
    <t>ნინო ფარულავა</t>
  </si>
  <si>
    <t>დედოფლისწყარო, კოსტავას 48</t>
  </si>
  <si>
    <t>14001021044</t>
  </si>
  <si>
    <t>ლეილა ყოჩიაშვილი</t>
  </si>
  <si>
    <t>შპს მაგთიკომი</t>
  </si>
  <si>
    <t>ინტერნეტმომსახურება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</si>
</sst>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\ hh:mm:ss"/>
    <numFmt numFmtId="170" formatCode="00000000000"/>
  </numFmts>
  <fonts count="7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Sylfaen"/>
      <family val="1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name val="Sylfaen"/>
      <family val="1"/>
    </font>
    <font>
      <sz val="10"/>
      <name val="Arial"/>
      <family val="2"/>
    </font>
    <font>
      <sz val="9"/>
      <color rgb="FF000000"/>
      <name val="BPG Arial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Sylfaen"/>
      <family val="1"/>
    </font>
    <font>
      <sz val="11"/>
      <color rgb="FF000000"/>
      <name val="Calibri"/>
      <family val="2"/>
      <scheme val="minor"/>
    </font>
    <font>
      <sz val="9"/>
      <color rgb="FF000000"/>
      <name val="Sylfaen"/>
      <family val="1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Sylfae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0"/>
      <color indexed="8"/>
      <name val="Merriweathe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Merriweathe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0"/>
      <name val="Sylfaen"/>
      <family val="1"/>
    </font>
    <font>
      <i/>
      <sz val="9"/>
      <name val="Arial"/>
      <family val="2"/>
    </font>
    <font>
      <b/>
      <i/>
      <sz val="10"/>
      <name val="Sylfaen"/>
      <family val="1"/>
    </font>
    <font>
      <i/>
      <sz val="10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Merriweather"/>
    </font>
    <font>
      <i/>
      <sz val="11"/>
      <color indexed="8"/>
      <name val="Calibri"/>
      <family val="2"/>
    </font>
    <font>
      <i/>
      <sz val="10"/>
      <color rgb="FF000000"/>
      <name val="Sylfaen"/>
      <family val="1"/>
    </font>
    <font>
      <i/>
      <sz val="11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3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1" fillId="0" borderId="0"/>
  </cellStyleXfs>
  <cellXfs count="683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2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2" borderId="1" xfId="1" applyFont="1" applyFill="1" applyBorder="1" applyAlignment="1" applyProtection="1">
      <alignment horizontal="left" vertical="center" wrapText="1" indent="4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19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0" xfId="4" applyFont="1" applyAlignment="1" applyProtection="1">
      <alignment vertical="center" wrapText="1"/>
      <protection locked="0"/>
    </xf>
    <xf numFmtId="0" fontId="22" fillId="0" borderId="0" xfId="4" applyFont="1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27" fillId="0" borderId="6" xfId="2" applyFont="1" applyFill="1" applyBorder="1" applyAlignment="1" applyProtection="1">
      <alignment horizontal="right" vertical="top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3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2" applyFont="1" applyFill="1" applyBorder="1" applyAlignment="1" applyProtection="1">
      <alignment horizontal="right" vertical="top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166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4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Fill="1" applyBorder="1" applyAlignment="1" applyProtection="1">
      <alignment horizontal="right"/>
      <protection locked="0"/>
    </xf>
    <xf numFmtId="0" fontId="19" fillId="0" borderId="4" xfId="3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2" borderId="5" xfId="1" applyFont="1" applyFill="1" applyBorder="1" applyAlignment="1" applyProtection="1">
      <alignment horizontal="left" vertical="center" wrapText="1"/>
    </xf>
    <xf numFmtId="0" fontId="19" fillId="0" borderId="5" xfId="3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indent="1"/>
    </xf>
    <xf numFmtId="0" fontId="19" fillId="0" borderId="1" xfId="0" applyFont="1" applyBorder="1" applyAlignment="1" applyProtection="1">
      <alignment wrapText="1"/>
    </xf>
    <xf numFmtId="0" fontId="2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 indent="1"/>
    </xf>
    <xf numFmtId="0" fontId="19" fillId="0" borderId="0" xfId="0" applyFont="1" applyFill="1" applyProtection="1"/>
    <xf numFmtId="0" fontId="23" fillId="0" borderId="1" xfId="4" applyFont="1" applyBorder="1" applyAlignment="1" applyProtection="1">
      <alignment vertical="center" wrapText="1"/>
    </xf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9" fillId="0" borderId="2" xfId="5" applyFont="1" applyBorder="1" applyAlignment="1" applyProtection="1">
      <alignment wrapText="1"/>
      <protection locked="0"/>
    </xf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21" fillId="0" borderId="1" xfId="4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4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4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5" borderId="1" xfId="1" applyNumberFormat="1" applyFont="1" applyFill="1" applyBorder="1" applyAlignment="1" applyProtection="1">
      <alignment horizontal="right" vertical="center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3" fontId="24" fillId="5" borderId="1" xfId="1" applyNumberFormat="1" applyFont="1" applyFill="1" applyBorder="1" applyAlignment="1" applyProtection="1">
      <alignment horizontal="right" vertical="center" wrapText="1"/>
    </xf>
    <xf numFmtId="0" fontId="24" fillId="5" borderId="1" xfId="0" applyFont="1" applyFill="1" applyBorder="1" applyProtection="1"/>
    <xf numFmtId="3" fontId="24" fillId="5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6" borderId="1" xfId="1" applyNumberFormat="1" applyFont="1" applyFill="1" applyBorder="1" applyAlignment="1" applyProtection="1">
      <alignment horizontal="left" vertical="center" wrapText="1"/>
    </xf>
    <xf numFmtId="3" fontId="24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5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4" fillId="5" borderId="1" xfId="1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Protection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5" borderId="0" xfId="3" applyFont="1" applyFill="1" applyAlignment="1" applyProtection="1">
      <alignment horizontal="center" vertical="center" wrapText="1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3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19" fillId="5" borderId="1" xfId="2" applyFont="1" applyFill="1" applyBorder="1" applyAlignment="1" applyProtection="1">
      <alignment horizontal="right" vertical="top"/>
    </xf>
    <xf numFmtId="0" fontId="24" fillId="5" borderId="4" xfId="3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5" borderId="0" xfId="0" applyFont="1" applyFill="1" applyBorder="1" applyAlignment="1" applyProtection="1">
      <alignment horizontal="left" wrapText="1"/>
    </xf>
    <xf numFmtId="0" fontId="19" fillId="5" borderId="3" xfId="0" applyFont="1" applyFill="1" applyBorder="1" applyAlignment="1" applyProtection="1">
      <alignment horizontal="left" wrapText="1"/>
    </xf>
    <xf numFmtId="0" fontId="19" fillId="5" borderId="3" xfId="0" applyFont="1" applyFill="1" applyBorder="1" applyProtection="1"/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right" vertical="center" wrapText="1"/>
    </xf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6" fillId="5" borderId="8" xfId="2" applyFont="1" applyFill="1" applyBorder="1" applyAlignment="1" applyProtection="1">
      <alignment horizontal="center" vertical="top" wrapText="1"/>
    </xf>
    <xf numFmtId="0" fontId="26" fillId="5" borderId="23" xfId="2" applyFont="1" applyFill="1" applyBorder="1" applyAlignment="1" applyProtection="1">
      <alignment horizontal="center" vertical="top" wrapText="1"/>
    </xf>
    <xf numFmtId="1" fontId="26" fillId="5" borderId="23" xfId="2" applyNumberFormat="1" applyFont="1" applyFill="1" applyBorder="1" applyAlignment="1" applyProtection="1">
      <alignment horizontal="center" vertical="top" wrapText="1"/>
    </xf>
    <xf numFmtId="1" fontId="26" fillId="5" borderId="8" xfId="2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vertical="center"/>
    </xf>
    <xf numFmtId="0" fontId="21" fillId="5" borderId="1" xfId="4" applyFont="1" applyFill="1" applyBorder="1" applyAlignment="1" applyProtection="1">
      <alignment vertical="center" wrapText="1"/>
    </xf>
    <xf numFmtId="0" fontId="23" fillId="5" borderId="5" xfId="4" applyFont="1" applyFill="1" applyBorder="1" applyAlignment="1" applyProtection="1">
      <alignment horizontal="center" vertical="center" wrapText="1"/>
    </xf>
    <xf numFmtId="0" fontId="23" fillId="5" borderId="4" xfId="4" applyFont="1" applyFill="1" applyBorder="1" applyAlignment="1" applyProtection="1">
      <alignment horizontal="center" vertical="center" wrapText="1"/>
    </xf>
    <xf numFmtId="0" fontId="23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22" fillId="5" borderId="0" xfId="4" applyFont="1" applyFill="1" applyProtection="1">
      <protection locked="0"/>
    </xf>
    <xf numFmtId="0" fontId="0" fillId="5" borderId="0" xfId="0" applyFill="1" applyBorder="1" applyProtection="1"/>
    <xf numFmtId="0" fontId="23" fillId="5" borderId="5" xfId="4" applyFont="1" applyFill="1" applyBorder="1" applyAlignment="1" applyProtection="1">
      <alignment horizontal="left" vertical="center" wrapText="1"/>
    </xf>
    <xf numFmtId="0" fontId="19" fillId="5" borderId="0" xfId="3" applyFont="1" applyFill="1" applyProtection="1">
      <protection locked="0"/>
    </xf>
    <xf numFmtId="0" fontId="19" fillId="5" borderId="0" xfId="1" applyFont="1" applyFill="1" applyProtection="1">
      <protection locked="0"/>
    </xf>
    <xf numFmtId="0" fontId="25" fillId="5" borderId="0" xfId="1" applyFont="1" applyFill="1" applyAlignment="1" applyProtection="1">
      <alignment horizontal="center" vertical="center" wrapText="1"/>
      <protection locked="0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24" xfId="2" applyFont="1" applyFill="1" applyBorder="1" applyAlignment="1" applyProtection="1">
      <alignment horizontal="center" vertical="top" wrapText="1"/>
      <protection locked="0"/>
    </xf>
    <xf numFmtId="1" fontId="26" fillId="0" borderId="2" xfId="2" applyNumberFormat="1" applyFont="1" applyFill="1" applyBorder="1" applyAlignment="1" applyProtection="1">
      <alignment horizontal="left" vertical="top" wrapText="1"/>
      <protection locked="0"/>
    </xf>
    <xf numFmtId="1" fontId="26" fillId="0" borderId="25" xfId="2" applyNumberFormat="1" applyFont="1" applyFill="1" applyBorder="1" applyAlignment="1" applyProtection="1">
      <alignment horizontal="left" vertical="top" wrapText="1"/>
      <protection locked="0"/>
    </xf>
    <xf numFmtId="0" fontId="28" fillId="5" borderId="1" xfId="2" applyFont="1" applyFill="1" applyBorder="1" applyAlignment="1" applyProtection="1">
      <alignment horizontal="center" vertical="top" wrapText="1"/>
    </xf>
    <xf numFmtId="1" fontId="28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top" wrapText="1"/>
    </xf>
    <xf numFmtId="1" fontId="28" fillId="5" borderId="6" xfId="2" applyNumberFormat="1" applyFont="1" applyFill="1" applyBorder="1" applyAlignment="1" applyProtection="1">
      <alignment horizontal="center" vertical="top" wrapText="1"/>
    </xf>
    <xf numFmtId="0" fontId="28" fillId="0" borderId="6" xfId="2" applyFont="1" applyFill="1" applyBorder="1" applyAlignment="1" applyProtection="1">
      <alignment horizontal="left" vertical="top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" fontId="26" fillId="5" borderId="6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5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5" borderId="26" xfId="2" applyFont="1" applyFill="1" applyBorder="1" applyAlignment="1" applyProtection="1">
      <alignment horizontal="left" vertical="top"/>
      <protection locked="0"/>
    </xf>
    <xf numFmtId="0" fontId="26" fillId="5" borderId="26" xfId="2" applyFont="1" applyFill="1" applyBorder="1" applyAlignment="1" applyProtection="1">
      <alignment horizontal="left" vertical="top" wrapText="1"/>
      <protection locked="0"/>
    </xf>
    <xf numFmtId="0" fontId="26" fillId="5" borderId="27" xfId="2" applyFont="1" applyFill="1" applyBorder="1" applyAlignment="1" applyProtection="1">
      <alignment horizontal="left" vertical="top" wrapText="1"/>
      <protection locked="0"/>
    </xf>
    <xf numFmtId="1" fontId="26" fillId="5" borderId="27" xfId="2" applyNumberFormat="1" applyFont="1" applyFill="1" applyBorder="1" applyAlignment="1" applyProtection="1">
      <alignment horizontal="left" vertical="top" wrapText="1"/>
      <protection locked="0"/>
    </xf>
    <xf numFmtId="1" fontId="26" fillId="5" borderId="28" xfId="2" applyNumberFormat="1" applyFont="1" applyFill="1" applyBorder="1" applyAlignment="1" applyProtection="1">
      <alignment horizontal="left" vertical="top" wrapText="1"/>
      <protection locked="0"/>
    </xf>
    <xf numFmtId="0" fontId="27" fillId="5" borderId="7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5" borderId="0" xfId="3" applyFont="1" applyFill="1" applyProtection="1"/>
    <xf numFmtId="0" fontId="13" fillId="5" borderId="0" xfId="3" applyFill="1" applyProtection="1"/>
    <xf numFmtId="0" fontId="13" fillId="5" borderId="0" xfId="3" applyFill="1" applyBorder="1" applyProtection="1"/>
    <xf numFmtId="0" fontId="13" fillId="0" borderId="0" xfId="3" applyProtection="1">
      <protection locked="0"/>
    </xf>
    <xf numFmtId="14" fontId="13" fillId="0" borderId="1" xfId="3" applyNumberFormat="1" applyBorder="1" applyProtection="1">
      <protection locked="0"/>
    </xf>
    <xf numFmtId="0" fontId="24" fillId="0" borderId="0" xfId="3" applyFont="1" applyProtection="1">
      <protection locked="0"/>
    </xf>
    <xf numFmtId="0" fontId="19" fillId="0" borderId="3" xfId="3" applyFont="1" applyBorder="1" applyProtection="1">
      <protection locked="0"/>
    </xf>
    <xf numFmtId="0" fontId="13" fillId="0" borderId="0" xfId="3"/>
    <xf numFmtId="0" fontId="19" fillId="0" borderId="0" xfId="0" applyFont="1" applyAlignment="1" applyProtection="1">
      <alignment horizontal="left"/>
      <protection locked="0"/>
    </xf>
    <xf numFmtId="0" fontId="19" fillId="0" borderId="5" xfId="2" applyFont="1" applyFill="1" applyBorder="1" applyAlignment="1" applyProtection="1">
      <alignment horizontal="left" vertical="center" wrapText="1" indent="2"/>
    </xf>
    <xf numFmtId="4" fontId="19" fillId="0" borderId="4" xfId="2" applyNumberFormat="1" applyFont="1" applyFill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/>
    </xf>
    <xf numFmtId="0" fontId="24" fillId="0" borderId="1" xfId="1" applyFont="1" applyFill="1" applyBorder="1" applyAlignment="1" applyProtection="1">
      <alignment horizontal="left" vertical="center" wrapText="1"/>
    </xf>
    <xf numFmtId="0" fontId="24" fillId="6" borderId="0" xfId="1" applyFont="1" applyFill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/>
      <protection locked="0"/>
    </xf>
    <xf numFmtId="3" fontId="19" fillId="6" borderId="0" xfId="1" applyNumberFormat="1" applyFont="1" applyFill="1" applyAlignment="1" applyProtection="1">
      <alignment horizontal="center" vertical="center"/>
      <protection locked="0"/>
    </xf>
    <xf numFmtId="3" fontId="19" fillId="0" borderId="0" xfId="1" applyNumberFormat="1" applyFont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left" vertical="top"/>
      <protection locked="0"/>
    </xf>
    <xf numFmtId="0" fontId="33" fillId="6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1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left" vertical="center" indent="1"/>
    </xf>
    <xf numFmtId="0" fontId="19" fillId="5" borderId="30" xfId="0" applyFont="1" applyFill="1" applyBorder="1" applyAlignment="1" applyProtection="1">
      <alignment horizontal="center"/>
    </xf>
    <xf numFmtId="0" fontId="19" fillId="5" borderId="2" xfId="0" applyFont="1" applyFill="1" applyBorder="1" applyAlignment="1" applyProtection="1">
      <alignment horizontal="center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 applyProtection="1">
      <alignment horizontal="left" vertical="center" wrapText="1" indent="2"/>
    </xf>
    <xf numFmtId="0" fontId="26" fillId="0" borderId="9" xfId="2" applyFont="1" applyFill="1" applyBorder="1" applyAlignment="1" applyProtection="1">
      <alignment horizontal="left" vertical="top" wrapText="1"/>
      <protection locked="0"/>
    </xf>
    <xf numFmtId="0" fontId="26" fillId="0" borderId="29" xfId="2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Protection="1">
      <protection locked="0"/>
    </xf>
    <xf numFmtId="0" fontId="24" fillId="2" borderId="1" xfId="1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center"/>
    </xf>
    <xf numFmtId="0" fontId="24" fillId="0" borderId="5" xfId="1" applyFont="1" applyFill="1" applyBorder="1" applyAlignment="1" applyProtection="1">
      <alignment horizontal="left" vertical="center" wrapText="1"/>
    </xf>
    <xf numFmtId="0" fontId="24" fillId="2" borderId="4" xfId="0" applyFont="1" applyFill="1" applyBorder="1" applyProtection="1"/>
    <xf numFmtId="3" fontId="19" fillId="5" borderId="31" xfId="1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Protection="1"/>
    <xf numFmtId="3" fontId="19" fillId="5" borderId="30" xfId="1" applyNumberFormat="1" applyFont="1" applyFill="1" applyBorder="1" applyAlignment="1" applyProtection="1">
      <alignment horizontal="right" vertical="center" wrapText="1"/>
    </xf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9" fillId="0" borderId="0" xfId="9" applyFont="1" applyAlignment="1" applyProtection="1">
      <alignment vertical="center"/>
      <protection locked="0"/>
    </xf>
    <xf numFmtId="49" fontId="29" fillId="0" borderId="0" xfId="9" applyNumberFormat="1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1" fillId="2" borderId="0" xfId="9" applyFont="1" applyFill="1" applyBorder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4" fontId="23" fillId="2" borderId="0" xfId="9" applyNumberFormat="1" applyFont="1" applyFill="1" applyBorder="1" applyAlignment="1" applyProtection="1">
      <alignment vertical="center" wrapText="1"/>
    </xf>
    <xf numFmtId="14" fontId="21" fillId="2" borderId="3" xfId="9" applyNumberFormat="1" applyFont="1" applyFill="1" applyBorder="1" applyAlignment="1" applyProtection="1">
      <alignment horizontal="center" vertical="center"/>
    </xf>
    <xf numFmtId="14" fontId="21" fillId="2" borderId="3" xfId="9" applyNumberFormat="1" applyFont="1" applyFill="1" applyBorder="1" applyAlignment="1" applyProtection="1">
      <alignment vertical="center"/>
    </xf>
    <xf numFmtId="0" fontId="21" fillId="2" borderId="3" xfId="9" applyFont="1" applyFill="1" applyBorder="1" applyAlignment="1" applyProtection="1">
      <alignment vertical="center"/>
      <protection locked="0"/>
    </xf>
    <xf numFmtId="49" fontId="21" fillId="2" borderId="0" xfId="9" applyNumberFormat="1" applyFont="1" applyFill="1" applyBorder="1" applyAlignment="1" applyProtection="1">
      <alignment vertical="center"/>
      <protection locked="0"/>
    </xf>
    <xf numFmtId="0" fontId="21" fillId="0" borderId="0" xfId="9" applyFont="1" applyAlignment="1" applyProtection="1">
      <alignment vertical="center"/>
      <protection locked="0"/>
    </xf>
    <xf numFmtId="0" fontId="13" fillId="0" borderId="0" xfId="3" applyAlignment="1" applyProtection="1">
      <alignment vertical="center"/>
      <protection locked="0"/>
    </xf>
    <xf numFmtId="0" fontId="34" fillId="0" borderId="33" xfId="9" applyFont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/>
      <protection locked="0"/>
    </xf>
    <xf numFmtId="0" fontId="34" fillId="4" borderId="19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19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vertical="center" wrapText="1"/>
      <protection locked="0"/>
    </xf>
    <xf numFmtId="14" fontId="34" fillId="0" borderId="19" xfId="9" applyNumberFormat="1" applyFont="1" applyBorder="1" applyAlignment="1" applyProtection="1">
      <alignment vertical="center" wrapText="1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/>
      <protection locked="0"/>
    </xf>
    <xf numFmtId="0" fontId="31" fillId="0" borderId="0" xfId="9" applyFont="1" applyAlignment="1" applyProtection="1">
      <alignment horizontal="center" vertical="center" wrapText="1"/>
      <protection locked="0"/>
    </xf>
    <xf numFmtId="0" fontId="31" fillId="5" borderId="11" xfId="9" applyFont="1" applyFill="1" applyBorder="1" applyAlignment="1" applyProtection="1">
      <alignment horizontal="center" vertical="center" wrapText="1"/>
    </xf>
    <xf numFmtId="0" fontId="31" fillId="4" borderId="16" xfId="9" applyFont="1" applyFill="1" applyBorder="1" applyAlignment="1" applyProtection="1">
      <alignment horizontal="center" vertical="center" wrapText="1"/>
    </xf>
    <xf numFmtId="0" fontId="31" fillId="4" borderId="14" xfId="9" applyFont="1" applyFill="1" applyBorder="1" applyAlignment="1" applyProtection="1">
      <alignment horizontal="center" vertical="center" wrapText="1"/>
    </xf>
    <xf numFmtId="0" fontId="31" fillId="4" borderId="13" xfId="9" applyFont="1" applyFill="1" applyBorder="1" applyAlignment="1" applyProtection="1">
      <alignment horizontal="center" vertical="center" wrapText="1"/>
    </xf>
    <xf numFmtId="0" fontId="31" fillId="3" borderId="16" xfId="9" applyFont="1" applyFill="1" applyBorder="1" applyAlignment="1" applyProtection="1">
      <alignment horizontal="center" vertical="center" wrapText="1"/>
    </xf>
    <xf numFmtId="0" fontId="31" fillId="3" borderId="17" xfId="9" applyFont="1" applyFill="1" applyBorder="1" applyAlignment="1" applyProtection="1">
      <alignment horizontal="center" vertical="center" wrapText="1"/>
    </xf>
    <xf numFmtId="49" fontId="31" fillId="3" borderId="14" xfId="9" applyNumberFormat="1" applyFont="1" applyFill="1" applyBorder="1" applyAlignment="1" applyProtection="1">
      <alignment horizontal="center" vertical="center" wrapText="1"/>
    </xf>
    <xf numFmtId="0" fontId="31" fillId="3" borderId="10" xfId="9" applyFont="1" applyFill="1" applyBorder="1" applyAlignment="1" applyProtection="1">
      <alignment horizontal="center" vertical="center" wrapText="1"/>
    </xf>
    <xf numFmtId="0" fontId="31" fillId="5" borderId="15" xfId="9" applyFont="1" applyFill="1" applyBorder="1" applyAlignment="1" applyProtection="1">
      <alignment horizontal="center" vertical="center" wrapText="1"/>
    </xf>
    <xf numFmtId="0" fontId="31" fillId="5" borderId="14" xfId="9" applyFont="1" applyFill="1" applyBorder="1" applyAlignment="1" applyProtection="1">
      <alignment horizontal="center" vertical="center" wrapText="1"/>
    </xf>
    <xf numFmtId="0" fontId="31" fillId="5" borderId="13" xfId="9" applyFont="1" applyFill="1" applyBorder="1" applyAlignment="1" applyProtection="1">
      <alignment horizontal="center" vertical="center" wrapText="1"/>
    </xf>
    <xf numFmtId="0" fontId="29" fillId="5" borderId="34" xfId="9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vertical="center"/>
    </xf>
    <xf numFmtId="0" fontId="29" fillId="5" borderId="0" xfId="9" applyFont="1" applyFill="1" applyBorder="1" applyAlignment="1" applyProtection="1">
      <alignment vertical="center"/>
    </xf>
    <xf numFmtId="0" fontId="30" fillId="5" borderId="0" xfId="9" applyFont="1" applyFill="1" applyBorder="1" applyAlignment="1" applyProtection="1">
      <alignment vertical="center"/>
    </xf>
    <xf numFmtId="0" fontId="29" fillId="5" borderId="35" xfId="9" applyFont="1" applyFill="1" applyBorder="1" applyAlignment="1" applyProtection="1">
      <alignment vertical="center"/>
    </xf>
    <xf numFmtId="0" fontId="21" fillId="5" borderId="34" xfId="9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vertical="center"/>
      <protection locked="0"/>
    </xf>
    <xf numFmtId="49" fontId="21" fillId="5" borderId="0" xfId="9" applyNumberFormat="1" applyFont="1" applyFill="1" applyBorder="1" applyAlignment="1" applyProtection="1">
      <alignment vertical="center"/>
      <protection locked="0"/>
    </xf>
    <xf numFmtId="167" fontId="21" fillId="5" borderId="0" xfId="9" applyNumberFormat="1" applyFont="1" applyFill="1" applyBorder="1" applyAlignment="1" applyProtection="1">
      <alignment vertical="center"/>
      <protection locked="0"/>
    </xf>
    <xf numFmtId="0" fontId="23" fillId="5" borderId="0" xfId="9" applyFont="1" applyFill="1" applyBorder="1" applyAlignment="1" applyProtection="1">
      <alignment horizontal="right"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167" fontId="21" fillId="5" borderId="0" xfId="9" applyNumberFormat="1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horizontal="right" vertical="center"/>
    </xf>
    <xf numFmtId="0" fontId="21" fillId="5" borderId="35" xfId="9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35" xfId="0" applyFont="1" applyFill="1" applyBorder="1" applyAlignment="1" applyProtection="1">
      <alignment vertical="center"/>
    </xf>
    <xf numFmtId="0" fontId="21" fillId="5" borderId="34" xfId="9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35" xfId="0" applyFont="1" applyFill="1" applyBorder="1" applyAlignment="1" applyProtection="1">
      <alignment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1" fillId="2" borderId="0" xfId="10" applyNumberFormat="1" applyFont="1" applyFill="1" applyBorder="1" applyAlignment="1" applyProtection="1">
      <alignment vertical="center"/>
    </xf>
    <xf numFmtId="0" fontId="21" fillId="2" borderId="0" xfId="10" applyFont="1" applyFill="1" applyBorder="1" applyAlignment="1" applyProtection="1">
      <alignment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vertical="center"/>
    </xf>
    <xf numFmtId="14" fontId="23" fillId="2" borderId="0" xfId="10" applyNumberFormat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horizontal="left" vertical="center" wrapText="1" inden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24" fillId="5" borderId="1" xfId="1" applyFont="1" applyFill="1" applyBorder="1" applyAlignment="1" applyProtection="1">
      <alignment horizontal="left" vertical="center" wrapText="1" indent="1"/>
    </xf>
    <xf numFmtId="0" fontId="24" fillId="5" borderId="1" xfId="0" applyFont="1" applyFill="1" applyBorder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28" fillId="5" borderId="6" xfId="2" applyFont="1" applyFill="1" applyBorder="1" applyAlignment="1" applyProtection="1">
      <alignment horizontal="center" vertical="center" wrapText="1"/>
    </xf>
    <xf numFmtId="1" fontId="28" fillId="5" borderId="6" xfId="2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33" fillId="5" borderId="35" xfId="0" applyFont="1" applyFill="1" applyBorder="1" applyAlignment="1">
      <alignment vertical="center"/>
    </xf>
    <xf numFmtId="0" fontId="24" fillId="0" borderId="0" xfId="0" applyFont="1" applyBorder="1" applyProtection="1"/>
    <xf numFmtId="2" fontId="26" fillId="0" borderId="22" xfId="2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 applyProtection="1">
      <alignment vertical="top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Alignment="1" applyProtection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14" fontId="23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left" vertical="center"/>
    </xf>
    <xf numFmtId="0" fontId="19" fillId="5" borderId="0" xfId="3" applyFont="1" applyFill="1" applyBorder="1" applyProtection="1"/>
    <xf numFmtId="0" fontId="24" fillId="2" borderId="0" xfId="3" applyFont="1" applyFill="1" applyBorder="1" applyAlignment="1" applyProtection="1">
      <alignment horizontal="left"/>
    </xf>
    <xf numFmtId="0" fontId="19" fillId="2" borderId="0" xfId="3" applyFont="1" applyFill="1" applyBorder="1" applyProtection="1"/>
    <xf numFmtId="0" fontId="13" fillId="2" borderId="0" xfId="3" applyFill="1" applyBorder="1" applyProtection="1"/>
    <xf numFmtId="0" fontId="13" fillId="2" borderId="0" xfId="3" applyFill="1" applyProtection="1"/>
    <xf numFmtId="0" fontId="13" fillId="2" borderId="0" xfId="3" applyFill="1"/>
    <xf numFmtId="0" fontId="13" fillId="5" borderId="0" xfId="3" applyFont="1" applyFill="1" applyProtection="1"/>
    <xf numFmtId="0" fontId="23" fillId="5" borderId="5" xfId="15" applyFont="1" applyFill="1" applyBorder="1" applyAlignment="1" applyProtection="1">
      <alignment horizontal="center" vertical="center" wrapText="1"/>
    </xf>
    <xf numFmtId="0" fontId="23" fillId="5" borderId="1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horizontal="center" vertical="center" wrapText="1"/>
      <protection locked="0"/>
    </xf>
    <xf numFmtId="0" fontId="21" fillId="0" borderId="1" xfId="15" applyFont="1" applyBorder="1" applyAlignment="1" applyProtection="1">
      <alignment vertical="center" wrapText="1"/>
      <protection locked="0"/>
    </xf>
    <xf numFmtId="0" fontId="24" fillId="0" borderId="0" xfId="3" applyFont="1" applyAlignment="1" applyProtection="1">
      <alignment horizontal="center"/>
      <protection locked="0"/>
    </xf>
    <xf numFmtId="0" fontId="13" fillId="0" borderId="3" xfId="3" applyBorder="1"/>
    <xf numFmtId="0" fontId="13" fillId="2" borderId="0" xfId="3" applyFill="1" applyProtection="1">
      <protection locked="0"/>
    </xf>
    <xf numFmtId="0" fontId="22" fillId="2" borderId="0" xfId="15" applyFont="1" applyFill="1" applyProtection="1">
      <protection locked="0"/>
    </xf>
    <xf numFmtId="0" fontId="19" fillId="2" borderId="0" xfId="3" applyFont="1" applyFill="1" applyProtection="1">
      <protection locked="0"/>
    </xf>
    <xf numFmtId="0" fontId="24" fillId="2" borderId="0" xfId="3" applyFont="1" applyFill="1" applyAlignment="1" applyProtection="1">
      <alignment horizontal="center"/>
      <protection locked="0"/>
    </xf>
    <xf numFmtId="0" fontId="19" fillId="2" borderId="0" xfId="3" applyFont="1" applyFill="1" applyAlignment="1" applyProtection="1">
      <alignment horizontal="center" vertical="center"/>
      <protection locked="0"/>
    </xf>
    <xf numFmtId="0" fontId="19" fillId="2" borderId="3" xfId="3" applyFont="1" applyFill="1" applyBorder="1" applyProtection="1">
      <protection locked="0"/>
    </xf>
    <xf numFmtId="0" fontId="13" fillId="2" borderId="3" xfId="3" applyFill="1" applyBorder="1"/>
    <xf numFmtId="0" fontId="24" fillId="2" borderId="0" xfId="3" applyFont="1" applyFill="1" applyProtection="1">
      <protection locked="0"/>
    </xf>
    <xf numFmtId="0" fontId="19" fillId="2" borderId="0" xfId="3" applyFont="1" applyFill="1" applyBorder="1" applyProtection="1">
      <protection locked="0"/>
    </xf>
    <xf numFmtId="0" fontId="18" fillId="2" borderId="0" xfId="3" applyFont="1" applyFill="1"/>
    <xf numFmtId="0" fontId="21" fillId="0" borderId="34" xfId="9" applyNumberFormat="1" applyFont="1" applyBorder="1" applyAlignment="1" applyProtection="1">
      <alignment vertical="center"/>
      <protection locked="0"/>
    </xf>
    <xf numFmtId="0" fontId="33" fillId="5" borderId="0" xfId="0" applyFont="1" applyFill="1" applyProtection="1"/>
    <xf numFmtId="0" fontId="19" fillId="0" borderId="1" xfId="1" applyFont="1" applyBorder="1" applyAlignment="1">
      <alignment horizontal="left" vertical="center" wrapText="1"/>
    </xf>
    <xf numFmtId="0" fontId="19" fillId="0" borderId="1" xfId="3" applyFont="1" applyBorder="1" applyProtection="1">
      <protection locked="0"/>
    </xf>
    <xf numFmtId="0" fontId="19" fillId="5" borderId="0" xfId="3" applyFont="1" applyFill="1" applyAlignment="1" applyProtection="1">
      <alignment horizontal="left" vertical="center"/>
    </xf>
    <xf numFmtId="0" fontId="13" fillId="5" borderId="0" xfId="3" applyFill="1" applyBorder="1"/>
    <xf numFmtId="0" fontId="23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/>
    </xf>
    <xf numFmtId="0" fontId="21" fillId="0" borderId="1" xfId="3" applyFont="1" applyBorder="1"/>
    <xf numFmtId="0" fontId="21" fillId="2" borderId="1" xfId="3" applyFont="1" applyFill="1" applyBorder="1"/>
    <xf numFmtId="0" fontId="23" fillId="0" borderId="1" xfId="3" applyFont="1" applyBorder="1" applyAlignment="1">
      <alignment horizontal="center"/>
    </xf>
    <xf numFmtId="0" fontId="21" fillId="0" borderId="1" xfId="3" applyFont="1" applyBorder="1" applyAlignment="1">
      <alignment horizontal="right"/>
    </xf>
    <xf numFmtId="0" fontId="23" fillId="0" borderId="1" xfId="3" applyFont="1" applyBorder="1" applyAlignment="1">
      <alignment horizontal="center" vertical="center"/>
    </xf>
    <xf numFmtId="0" fontId="21" fillId="5" borderId="1" xfId="3" applyFont="1" applyFill="1" applyBorder="1"/>
    <xf numFmtId="0" fontId="21" fillId="0" borderId="1" xfId="3" applyFont="1" applyBorder="1" applyAlignment="1">
      <alignment horizontal="left" vertical="center"/>
    </xf>
    <xf numFmtId="0" fontId="21" fillId="0" borderId="0" xfId="3" applyFont="1" applyBorder="1" applyAlignment="1">
      <alignment horizontal="right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Fill="1" applyProtection="1">
      <protection locked="0"/>
    </xf>
    <xf numFmtId="0" fontId="19" fillId="0" borderId="0" xfId="3" applyFont="1" applyFill="1" applyBorder="1" applyProtection="1">
      <protection locked="0"/>
    </xf>
    <xf numFmtId="0" fontId="18" fillId="0" borderId="0" xfId="3" applyFont="1"/>
    <xf numFmtId="0" fontId="13" fillId="0" borderId="0" xfId="3" applyFill="1"/>
    <xf numFmtId="14" fontId="19" fillId="0" borderId="0" xfId="1" applyNumberFormat="1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left" vertical="center" wrapText="1" indent="1"/>
    </xf>
    <xf numFmtId="3" fontId="21" fillId="2" borderId="1" xfId="3" applyNumberFormat="1" applyFont="1" applyFill="1" applyBorder="1"/>
    <xf numFmtId="3" fontId="21" fillId="0" borderId="1" xfId="3" applyNumberFormat="1" applyFont="1" applyBorder="1"/>
    <xf numFmtId="0" fontId="19" fillId="0" borderId="0" xfId="0" applyFont="1" applyAlignment="1" applyProtection="1">
      <alignment horizontal="center" vertical="center"/>
      <protection locked="0"/>
    </xf>
    <xf numFmtId="0" fontId="21" fillId="5" borderId="1" xfId="4" applyFont="1" applyFill="1" applyBorder="1" applyAlignment="1" applyProtection="1">
      <alignment horizontal="center" vertical="center" wrapText="1"/>
    </xf>
    <xf numFmtId="0" fontId="19" fillId="5" borderId="0" xfId="1" applyFont="1" applyFill="1" applyBorder="1" applyAlignment="1" applyProtection="1">
      <alignment horizontal="center" vertical="center"/>
    </xf>
    <xf numFmtId="0" fontId="37" fillId="2" borderId="0" xfId="0" applyFont="1" applyFill="1" applyProtection="1">
      <protection locked="0"/>
    </xf>
    <xf numFmtId="0" fontId="37" fillId="0" borderId="0" xfId="0" applyFont="1" applyFill="1" applyBorder="1" applyAlignment="1" applyProtection="1">
      <alignment horizontal="left"/>
      <protection locked="0"/>
    </xf>
    <xf numFmtId="167" fontId="29" fillId="0" borderId="2" xfId="5" applyNumberFormat="1" applyFont="1" applyBorder="1" applyAlignment="1" applyProtection="1">
      <alignment horizontal="center" vertical="center"/>
      <protection locked="0"/>
    </xf>
    <xf numFmtId="1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6" fillId="2" borderId="6" xfId="2" applyFont="1" applyFill="1" applyBorder="1" applyAlignment="1" applyProtection="1">
      <alignment horizontal="left" vertical="top" wrapText="1"/>
      <protection locked="0"/>
    </xf>
    <xf numFmtId="167" fontId="29" fillId="2" borderId="2" xfId="5" applyNumberFormat="1" applyFont="1" applyFill="1" applyBorder="1" applyAlignment="1" applyProtection="1">
      <alignment horizontal="center" vertical="center"/>
      <protection locked="0"/>
    </xf>
    <xf numFmtId="1" fontId="26" fillId="2" borderId="6" xfId="2" applyNumberFormat="1" applyFont="1" applyFill="1" applyBorder="1" applyAlignment="1" applyProtection="1">
      <alignment horizontal="left" vertical="top" wrapText="1"/>
      <protection locked="0"/>
    </xf>
    <xf numFmtId="1" fontId="26" fillId="2" borderId="6" xfId="2" applyNumberFormat="1" applyFont="1" applyFill="1" applyBorder="1" applyAlignment="1" applyProtection="1">
      <alignment horizontal="left" vertical="center" wrapText="1"/>
      <protection locked="0"/>
    </xf>
    <xf numFmtId="0" fontId="26" fillId="2" borderId="6" xfId="2" applyFont="1" applyFill="1" applyBorder="1" applyAlignment="1" applyProtection="1">
      <alignment horizontal="left" vertical="center" wrapText="1"/>
      <protection locked="0"/>
    </xf>
    <xf numFmtId="167" fontId="29" fillId="2" borderId="2" xfId="5" applyNumberFormat="1" applyFont="1" applyFill="1" applyBorder="1" applyAlignment="1" applyProtection="1">
      <alignment horizontal="center" vertical="top"/>
      <protection locked="0"/>
    </xf>
    <xf numFmtId="1" fontId="26" fillId="2" borderId="9" xfId="2" applyNumberFormat="1" applyFont="1" applyFill="1" applyBorder="1" applyAlignment="1" applyProtection="1">
      <alignment horizontal="left" vertical="center" wrapText="1"/>
      <protection locked="0"/>
    </xf>
    <xf numFmtId="1" fontId="26" fillId="2" borderId="1" xfId="2" applyNumberFormat="1" applyFont="1" applyFill="1" applyBorder="1" applyAlignment="1" applyProtection="1">
      <alignment horizontal="left" vertical="top" wrapText="1"/>
      <protection locked="0"/>
    </xf>
    <xf numFmtId="0" fontId="26" fillId="2" borderId="36" xfId="2" applyFont="1" applyFill="1" applyBorder="1" applyAlignment="1" applyProtection="1">
      <alignment horizontal="left" vertical="top" wrapText="1"/>
      <protection locked="0"/>
    </xf>
    <xf numFmtId="4" fontId="19" fillId="0" borderId="1" xfId="2" applyNumberFormat="1" applyFont="1" applyFill="1" applyBorder="1" applyAlignment="1" applyProtection="1">
      <alignment horizontal="left" vertical="top"/>
      <protection locked="0"/>
    </xf>
    <xf numFmtId="4" fontId="42" fillId="0" borderId="1" xfId="0" applyNumberFormat="1" applyFont="1" applyBorder="1" applyAlignment="1">
      <alignment horizontal="right"/>
    </xf>
    <xf numFmtId="0" fontId="42" fillId="0" borderId="1" xfId="0" applyFont="1" applyBorder="1" applyAlignment="1">
      <alignment horizontal="left"/>
    </xf>
    <xf numFmtId="0" fontId="31" fillId="5" borderId="37" xfId="9" applyFont="1" applyFill="1" applyBorder="1" applyAlignment="1" applyProtection="1">
      <alignment horizontal="center" vertical="center"/>
    </xf>
    <xf numFmtId="0" fontId="31" fillId="5" borderId="38" xfId="9" applyFont="1" applyFill="1" applyBorder="1" applyAlignment="1" applyProtection="1">
      <alignment horizontal="center" vertical="center"/>
    </xf>
    <xf numFmtId="0" fontId="31" fillId="5" borderId="39" xfId="9" applyFont="1" applyFill="1" applyBorder="1" applyAlignment="1" applyProtection="1">
      <alignment horizontal="center" vertical="center"/>
    </xf>
    <xf numFmtId="0" fontId="31" fillId="5" borderId="40" xfId="9" applyFont="1" applyFill="1" applyBorder="1" applyAlignment="1" applyProtection="1">
      <alignment horizontal="center" vertical="center"/>
    </xf>
    <xf numFmtId="0" fontId="31" fillId="5" borderId="41" xfId="9" applyFont="1" applyFill="1" applyBorder="1" applyAlignment="1" applyProtection="1">
      <alignment horizontal="center" vertical="center"/>
    </xf>
    <xf numFmtId="0" fontId="31" fillId="7" borderId="1" xfId="9" applyFont="1" applyFill="1" applyBorder="1" applyAlignment="1" applyProtection="1">
      <alignment horizontal="center" vertical="center"/>
    </xf>
    <xf numFmtId="14" fontId="42" fillId="7" borderId="1" xfId="0" applyNumberFormat="1" applyFont="1" applyFill="1" applyBorder="1" applyAlignment="1">
      <alignment horizontal="left"/>
    </xf>
    <xf numFmtId="0" fontId="34" fillId="7" borderId="1" xfId="9" applyFont="1" applyFill="1" applyBorder="1" applyAlignment="1" applyProtection="1">
      <alignment vertical="center" wrapText="1"/>
      <protection locked="0"/>
    </xf>
    <xf numFmtId="0" fontId="43" fillId="7" borderId="1" xfId="0" applyFont="1" applyFill="1" applyBorder="1" applyAlignment="1">
      <alignment horizontal="left"/>
    </xf>
    <xf numFmtId="0" fontId="42" fillId="7" borderId="1" xfId="0" applyFont="1" applyFill="1" applyBorder="1" applyAlignment="1">
      <alignment horizontal="left"/>
    </xf>
    <xf numFmtId="0" fontId="34" fillId="7" borderId="1" xfId="9" applyFont="1" applyFill="1" applyBorder="1" applyAlignment="1" applyProtection="1">
      <alignment horizontal="center" vertical="center"/>
      <protection locked="0"/>
    </xf>
    <xf numFmtId="0" fontId="34" fillId="7" borderId="1" xfId="9" applyFont="1" applyFill="1" applyBorder="1" applyAlignment="1" applyProtection="1">
      <alignment vertical="center"/>
      <protection locked="0"/>
    </xf>
    <xf numFmtId="4" fontId="34" fillId="0" borderId="20" xfId="9" applyNumberFormat="1" applyFont="1" applyBorder="1" applyAlignment="1" applyProtection="1">
      <alignment vertical="center"/>
      <protection locked="0"/>
    </xf>
    <xf numFmtId="43" fontId="19" fillId="0" borderId="1" xfId="16" applyFont="1" applyFill="1" applyBorder="1" applyAlignment="1" applyProtection="1">
      <alignment horizontal="right" vertical="center"/>
      <protection locked="0"/>
    </xf>
    <xf numFmtId="3" fontId="24" fillId="6" borderId="31" xfId="1" applyNumberFormat="1" applyFont="1" applyFill="1" applyBorder="1" applyAlignment="1" applyProtection="1">
      <alignment horizontal="center" vertical="center" wrapText="1"/>
    </xf>
    <xf numFmtId="168" fontId="34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33" fillId="7" borderId="1" xfId="0" applyFont="1" applyFill="1" applyBorder="1" applyAlignment="1">
      <alignment horizontal="left"/>
    </xf>
    <xf numFmtId="0" fontId="34" fillId="0" borderId="1" xfId="9" applyFont="1" applyBorder="1" applyAlignment="1" applyProtection="1">
      <alignment horizontal="center" vertical="center"/>
      <protection locked="0"/>
    </xf>
    <xf numFmtId="4" fontId="42" fillId="7" borderId="1" xfId="0" applyNumberFormat="1" applyFont="1" applyFill="1" applyBorder="1" applyAlignment="1">
      <alignment horizontal="center"/>
    </xf>
    <xf numFmtId="14" fontId="34" fillId="0" borderId="1" xfId="9" applyNumberFormat="1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left"/>
    </xf>
    <xf numFmtId="0" fontId="22" fillId="8" borderId="1" xfId="2" applyFont="1" applyFill="1" applyBorder="1" applyAlignment="1">
      <alignment horizontal="left"/>
    </xf>
    <xf numFmtId="0" fontId="22" fillId="8" borderId="1" xfId="3" applyFont="1" applyFill="1" applyBorder="1" applyAlignment="1">
      <alignment horizontal="left"/>
    </xf>
    <xf numFmtId="0" fontId="22" fillId="8" borderId="1" xfId="4" applyFont="1" applyFill="1" applyBorder="1" applyAlignment="1">
      <alignment horizontal="left"/>
    </xf>
    <xf numFmtId="0" fontId="22" fillId="8" borderId="1" xfId="5" applyFont="1" applyFill="1" applyBorder="1" applyAlignment="1">
      <alignment horizontal="left"/>
    </xf>
    <xf numFmtId="0" fontId="47" fillId="8" borderId="1" xfId="13" applyFont="1" applyFill="1" applyBorder="1" applyAlignment="1">
      <alignment horizontal="left" vertical="center"/>
    </xf>
    <xf numFmtId="0" fontId="47" fillId="8" borderId="5" xfId="13" applyFont="1" applyFill="1" applyBorder="1" applyAlignment="1">
      <alignment horizontal="left" vertical="center"/>
    </xf>
    <xf numFmtId="0" fontId="2" fillId="8" borderId="1" xfId="17" applyFill="1" applyBorder="1"/>
    <xf numFmtId="49" fontId="2" fillId="8" borderId="1" xfId="17" applyNumberFormat="1" applyFill="1" applyBorder="1"/>
    <xf numFmtId="0" fontId="2" fillId="8" borderId="1" xfId="18" applyFill="1" applyBorder="1"/>
    <xf numFmtId="0" fontId="22" fillId="8" borderId="1" xfId="18" applyFont="1" applyFill="1" applyBorder="1"/>
    <xf numFmtId="0" fontId="2" fillId="8" borderId="1" xfId="19" applyFill="1" applyBorder="1"/>
    <xf numFmtId="0" fontId="47" fillId="8" borderId="1" xfId="19" applyFont="1" applyFill="1" applyBorder="1" applyAlignment="1">
      <alignment horizontal="left" vertical="center"/>
    </xf>
    <xf numFmtId="0" fontId="47" fillId="8" borderId="5" xfId="19" applyFont="1" applyFill="1" applyBorder="1" applyAlignment="1">
      <alignment horizontal="left" vertical="center"/>
    </xf>
    <xf numFmtId="0" fontId="2" fillId="8" borderId="1" xfId="20" applyFill="1" applyBorder="1"/>
    <xf numFmtId="0" fontId="48" fillId="8" borderId="1" xfId="20" applyFont="1" applyFill="1" applyBorder="1" applyAlignment="1">
      <alignment horizontal="justify" vertical="top" wrapText="1"/>
    </xf>
    <xf numFmtId="0" fontId="2" fillId="8" borderId="1" xfId="21" applyFill="1" applyBorder="1"/>
    <xf numFmtId="0" fontId="48" fillId="8" borderId="1" xfId="21" applyFont="1" applyFill="1" applyBorder="1" applyAlignment="1">
      <alignment horizontal="justify" vertical="top" wrapText="1"/>
    </xf>
    <xf numFmtId="0" fontId="2" fillId="8" borderId="1" xfId="22" applyFill="1" applyBorder="1"/>
    <xf numFmtId="0" fontId="48" fillId="8" borderId="1" xfId="22" applyFont="1" applyFill="1" applyBorder="1" applyAlignment="1">
      <alignment horizontal="justify" vertical="top" wrapText="1"/>
    </xf>
    <xf numFmtId="0" fontId="49" fillId="8" borderId="1" xfId="22" applyFont="1" applyFill="1" applyBorder="1" applyAlignment="1">
      <alignment horizontal="justify" vertical="top" wrapText="1"/>
    </xf>
    <xf numFmtId="0" fontId="50" fillId="8" borderId="1" xfId="22" applyFont="1" applyFill="1" applyBorder="1" applyAlignment="1">
      <alignment horizontal="justify" vertical="top" wrapText="1"/>
    </xf>
    <xf numFmtId="0" fontId="2" fillId="8" borderId="1" xfId="23" applyFill="1" applyBorder="1"/>
    <xf numFmtId="0" fontId="48" fillId="8" borderId="1" xfId="23" applyFont="1" applyFill="1" applyBorder="1" applyAlignment="1">
      <alignment horizontal="justify" vertical="top" wrapText="1"/>
    </xf>
    <xf numFmtId="0" fontId="47" fillId="8" borderId="1" xfId="23" applyFont="1" applyFill="1" applyBorder="1" applyAlignment="1">
      <alignment horizontal="left" vertical="center"/>
    </xf>
    <xf numFmtId="0" fontId="47" fillId="8" borderId="42" xfId="23" applyFont="1" applyFill="1" applyBorder="1" applyAlignment="1">
      <alignment horizontal="left" vertical="center"/>
    </xf>
    <xf numFmtId="0" fontId="51" fillId="8" borderId="1" xfId="29" applyFill="1" applyBorder="1"/>
    <xf numFmtId="0" fontId="51" fillId="8" borderId="1" xfId="30" applyFill="1" applyBorder="1"/>
    <xf numFmtId="0" fontId="52" fillId="8" borderId="1" xfId="30" applyFont="1" applyFill="1" applyBorder="1"/>
    <xf numFmtId="0" fontId="51" fillId="8" borderId="1" xfId="30" applyFont="1" applyFill="1" applyBorder="1"/>
    <xf numFmtId="0" fontId="47" fillId="8" borderId="1" xfId="25" applyFont="1" applyFill="1" applyBorder="1" applyAlignment="1">
      <alignment horizontal="left" vertical="center"/>
    </xf>
    <xf numFmtId="0" fontId="47" fillId="8" borderId="5" xfId="25" applyFont="1" applyFill="1" applyBorder="1" applyAlignment="1">
      <alignment horizontal="left" vertical="center"/>
    </xf>
    <xf numFmtId="0" fontId="47" fillId="8" borderId="4" xfId="26" applyFont="1" applyFill="1" applyBorder="1" applyAlignment="1">
      <alignment horizontal="left" vertical="center"/>
    </xf>
    <xf numFmtId="0" fontId="48" fillId="8" borderId="1" xfId="26" applyFont="1" applyFill="1" applyBorder="1" applyAlignment="1">
      <alignment horizontal="justify" vertical="top" wrapText="1"/>
    </xf>
    <xf numFmtId="0" fontId="47" fillId="8" borderId="43" xfId="26" applyFont="1" applyFill="1" applyBorder="1" applyAlignment="1">
      <alignment horizontal="left" vertical="center"/>
    </xf>
    <xf numFmtId="0" fontId="53" fillId="8" borderId="43" xfId="26" applyFont="1" applyFill="1" applyBorder="1" applyAlignment="1">
      <alignment horizontal="justify" vertical="top" wrapText="1"/>
    </xf>
    <xf numFmtId="0" fontId="47" fillId="8" borderId="4" xfId="27" applyFont="1" applyFill="1" applyBorder="1" applyAlignment="1">
      <alignment vertical="top"/>
    </xf>
    <xf numFmtId="0" fontId="46" fillId="8" borderId="1" xfId="27" applyFont="1" applyFill="1" applyBorder="1" applyAlignment="1">
      <alignment vertical="top" wrapText="1"/>
    </xf>
    <xf numFmtId="0" fontId="47" fillId="8" borderId="2" xfId="28" applyFont="1" applyFill="1" applyBorder="1" applyAlignment="1">
      <alignment horizontal="left" vertical="center"/>
    </xf>
    <xf numFmtId="0" fontId="47" fillId="8" borderId="42" xfId="28" applyFont="1" applyFill="1" applyBorder="1" applyAlignment="1">
      <alignment horizontal="left" vertical="center"/>
    </xf>
    <xf numFmtId="49" fontId="54" fillId="8" borderId="44" xfId="2" applyNumberFormat="1" applyFont="1" applyFill="1" applyBorder="1" applyAlignment="1">
      <alignment horizontal="center"/>
    </xf>
    <xf numFmtId="49" fontId="54" fillId="8" borderId="44" xfId="3" applyNumberFormat="1" applyFont="1" applyFill="1" applyBorder="1" applyAlignment="1">
      <alignment horizontal="center"/>
    </xf>
    <xf numFmtId="49" fontId="54" fillId="8" borderId="44" xfId="4" applyNumberFormat="1" applyFont="1" applyFill="1" applyBorder="1" applyAlignment="1">
      <alignment horizontal="center"/>
    </xf>
    <xf numFmtId="49" fontId="54" fillId="8" borderId="44" xfId="5" applyNumberFormat="1" applyFont="1" applyFill="1" applyBorder="1" applyAlignment="1">
      <alignment horizontal="center"/>
    </xf>
    <xf numFmtId="49" fontId="55" fillId="8" borderId="45" xfId="13" applyNumberFormat="1" applyFont="1" applyFill="1" applyBorder="1" applyAlignment="1">
      <alignment horizontal="center" wrapText="1"/>
    </xf>
    <xf numFmtId="49" fontId="54" fillId="8" borderId="44" xfId="17" applyNumberFormat="1" applyFont="1" applyFill="1" applyBorder="1" applyAlignment="1">
      <alignment horizontal="center"/>
    </xf>
    <xf numFmtId="49" fontId="54" fillId="8" borderId="44" xfId="18" applyNumberFormat="1" applyFont="1" applyFill="1" applyBorder="1" applyAlignment="1">
      <alignment horizontal="center"/>
    </xf>
    <xf numFmtId="49" fontId="54" fillId="8" borderId="44" xfId="19" applyNumberFormat="1" applyFont="1" applyFill="1" applyBorder="1" applyAlignment="1">
      <alignment horizontal="center"/>
    </xf>
    <xf numFmtId="49" fontId="56" fillId="8" borderId="45" xfId="19" applyNumberFormat="1" applyFont="1" applyFill="1" applyBorder="1" applyAlignment="1">
      <alignment horizontal="center" wrapText="1"/>
    </xf>
    <xf numFmtId="49" fontId="55" fillId="8" borderId="44" xfId="20" applyNumberFormat="1" applyFont="1" applyFill="1" applyBorder="1" applyAlignment="1">
      <alignment horizontal="center"/>
    </xf>
    <xf numFmtId="49" fontId="54" fillId="8" borderId="44" xfId="20" applyNumberFormat="1" applyFont="1" applyFill="1" applyBorder="1" applyAlignment="1">
      <alignment horizontal="center"/>
    </xf>
    <xf numFmtId="49" fontId="54" fillId="8" borderId="44" xfId="21" applyNumberFormat="1" applyFont="1" applyFill="1" applyBorder="1" applyAlignment="1">
      <alignment horizontal="center"/>
    </xf>
    <xf numFmtId="49" fontId="55" fillId="8" borderId="44" xfId="21" applyNumberFormat="1" applyFont="1" applyFill="1" applyBorder="1" applyAlignment="1">
      <alignment horizontal="center"/>
    </xf>
    <xf numFmtId="49" fontId="54" fillId="8" borderId="44" xfId="22" applyNumberFormat="1" applyFont="1" applyFill="1" applyBorder="1" applyAlignment="1">
      <alignment horizontal="center"/>
    </xf>
    <xf numFmtId="49" fontId="55" fillId="8" borderId="44" xfId="22" applyNumberFormat="1" applyFont="1" applyFill="1" applyBorder="1" applyAlignment="1">
      <alignment horizontal="center"/>
    </xf>
    <xf numFmtId="49" fontId="54" fillId="8" borderId="44" xfId="23" applyNumberFormat="1" applyFont="1" applyFill="1" applyBorder="1" applyAlignment="1">
      <alignment horizontal="center"/>
    </xf>
    <xf numFmtId="49" fontId="55" fillId="8" borderId="44" xfId="23" applyNumberFormat="1" applyFont="1" applyFill="1" applyBorder="1" applyAlignment="1">
      <alignment horizontal="center"/>
    </xf>
    <xf numFmtId="49" fontId="57" fillId="8" borderId="0" xfId="23" applyNumberFormat="1" applyFont="1" applyFill="1" applyAlignment="1">
      <alignment horizontal="center"/>
    </xf>
    <xf numFmtId="49" fontId="54" fillId="8" borderId="44" xfId="24" applyNumberFormat="1" applyFont="1" applyFill="1" applyBorder="1" applyAlignment="1">
      <alignment horizontal="center"/>
    </xf>
    <xf numFmtId="49" fontId="54" fillId="8" borderId="44" xfId="25" applyNumberFormat="1" applyFont="1" applyFill="1" applyBorder="1" applyAlignment="1">
      <alignment horizontal="center"/>
    </xf>
    <xf numFmtId="49" fontId="58" fillId="8" borderId="45" xfId="25" applyNumberFormat="1" applyFont="1" applyFill="1" applyBorder="1" applyAlignment="1">
      <alignment horizontal="center" wrapText="1"/>
    </xf>
    <xf numFmtId="49" fontId="59" fillId="8" borderId="44" xfId="26" applyNumberFormat="1" applyFont="1" applyFill="1" applyBorder="1" applyAlignment="1">
      <alignment horizontal="center" vertical="top" wrapText="1"/>
    </xf>
    <xf numFmtId="49" fontId="59" fillId="8" borderId="44" xfId="27" applyNumberFormat="1" applyFont="1" applyFill="1" applyBorder="1" applyAlignment="1">
      <alignment horizontal="center" vertical="top" wrapText="1"/>
    </xf>
    <xf numFmtId="49" fontId="58" fillId="8" borderId="46" xfId="28" applyNumberFormat="1" applyFont="1" applyFill="1" applyBorder="1" applyAlignment="1">
      <alignment horizontal="center" wrapText="1"/>
    </xf>
    <xf numFmtId="0" fontId="19" fillId="8" borderId="4" xfId="1" applyFont="1" applyFill="1" applyBorder="1" applyAlignment="1" applyProtection="1">
      <alignment horizontal="center" vertical="center"/>
    </xf>
    <xf numFmtId="0" fontId="19" fillId="8" borderId="0" xfId="0" applyFont="1" applyFill="1" applyAlignment="1" applyProtection="1">
      <alignment horizontal="left"/>
      <protection locked="0"/>
    </xf>
    <xf numFmtId="0" fontId="24" fillId="8" borderId="0" xfId="0" applyFont="1" applyFill="1" applyAlignment="1" applyProtection="1">
      <alignment horizontal="left"/>
      <protection locked="0"/>
    </xf>
    <xf numFmtId="14" fontId="19" fillId="0" borderId="1" xfId="1" applyNumberFormat="1" applyFont="1" applyFill="1" applyBorder="1" applyAlignment="1" applyProtection="1">
      <alignment horizontal="left" vertical="center" wrapText="1" indent="1"/>
    </xf>
    <xf numFmtId="168" fontId="34" fillId="0" borderId="1" xfId="10" applyNumberFormat="1" applyFont="1" applyFill="1" applyBorder="1" applyAlignment="1" applyProtection="1">
      <alignment horizontal="left" vertical="center" wrapText="1"/>
      <protection locked="0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1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/>
    <xf numFmtId="0" fontId="0" fillId="0" borderId="6" xfId="0" applyBorder="1"/>
    <xf numFmtId="0" fontId="0" fillId="9" borderId="6" xfId="0" applyFill="1" applyBorder="1"/>
    <xf numFmtId="169" fontId="0" fillId="0" borderId="6" xfId="0" applyNumberFormat="1" applyBorder="1"/>
    <xf numFmtId="0" fontId="19" fillId="0" borderId="31" xfId="1" applyFont="1" applyFill="1" applyBorder="1" applyAlignment="1" applyProtection="1">
      <alignment horizontal="left" vertical="center" wrapText="1" indent="1"/>
    </xf>
    <xf numFmtId="14" fontId="19" fillId="0" borderId="31" xfId="1" applyNumberFormat="1" applyFont="1" applyFill="1" applyBorder="1" applyAlignment="1" applyProtection="1">
      <alignment horizontal="left" vertical="center" wrapText="1" indent="1"/>
    </xf>
    <xf numFmtId="168" fontId="34" fillId="0" borderId="31" xfId="10" applyNumberFormat="1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/>
    <xf numFmtId="3" fontId="19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Fill="1" applyBorder="1" applyAlignment="1"/>
    <xf numFmtId="0" fontId="45" fillId="0" borderId="0" xfId="0" applyFont="1" applyFill="1"/>
    <xf numFmtId="49" fontId="19" fillId="0" borderId="1" xfId="1" applyNumberFormat="1" applyFont="1" applyFill="1" applyBorder="1" applyAlignment="1" applyProtection="1">
      <alignment horizontal="left" vertical="center" wrapText="1" indent="1"/>
    </xf>
    <xf numFmtId="0" fontId="13" fillId="0" borderId="1" xfId="0" applyFont="1" applyFill="1" applyBorder="1" applyAlignment="1"/>
    <xf numFmtId="0" fontId="45" fillId="0" borderId="1" xfId="0" applyFont="1" applyFill="1" applyBorder="1"/>
    <xf numFmtId="169" fontId="0" fillId="0" borderId="6" xfId="0" applyNumberFormat="1" applyFill="1" applyBorder="1"/>
    <xf numFmtId="0" fontId="21" fillId="0" borderId="44" xfId="15" applyFont="1" applyBorder="1" applyAlignment="1" applyProtection="1">
      <alignment horizontal="center" vertical="center" wrapText="1"/>
      <protection locked="0"/>
    </xf>
    <xf numFmtId="0" fontId="41" fillId="2" borderId="44" xfId="0" applyFont="1" applyFill="1" applyBorder="1" applyAlignment="1">
      <alignment horizontal="left" vertical="center"/>
    </xf>
    <xf numFmtId="0" fontId="21" fillId="2" borderId="44" xfId="15" applyFont="1" applyFill="1" applyBorder="1" applyAlignment="1" applyProtection="1">
      <alignment vertical="center" wrapText="1"/>
      <protection locked="0"/>
    </xf>
    <xf numFmtId="0" fontId="0" fillId="2" borderId="44" xfId="0" applyFill="1" applyBorder="1" applyAlignment="1">
      <alignment horizontal="center"/>
    </xf>
    <xf numFmtId="49" fontId="0" fillId="2" borderId="44" xfId="0" applyNumberFormat="1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19" fillId="0" borderId="44" xfId="1" applyFont="1" applyFill="1" applyBorder="1" applyAlignment="1" applyProtection="1">
      <alignment horizontal="left" vertical="center" wrapText="1" indent="1"/>
    </xf>
    <xf numFmtId="0" fontId="42" fillId="0" borderId="44" xfId="0" applyFont="1" applyBorder="1" applyAlignment="1">
      <alignment horizontal="left"/>
    </xf>
    <xf numFmtId="3" fontId="24" fillId="2" borderId="44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>
      <alignment horizontal="left"/>
    </xf>
    <xf numFmtId="4" fontId="42" fillId="0" borderId="44" xfId="0" applyNumberFormat="1" applyFont="1" applyBorder="1" applyAlignment="1">
      <alignment horizontal="right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3" fillId="5" borderId="45" xfId="15" applyFont="1" applyFill="1" applyBorder="1" applyAlignment="1" applyProtection="1">
      <alignment horizontal="center" vertical="center" wrapText="1"/>
    </xf>
    <xf numFmtId="0" fontId="23" fillId="5" borderId="44" xfId="15" applyFont="1" applyFill="1" applyBorder="1" applyAlignment="1" applyProtection="1">
      <alignment horizontal="center" vertical="center" wrapText="1"/>
    </xf>
    <xf numFmtId="0" fontId="40" fillId="2" borderId="44" xfId="0" applyFont="1" applyFill="1" applyBorder="1" applyAlignment="1">
      <alignment horizontal="left" vertical="center"/>
    </xf>
    <xf numFmtId="0" fontId="21" fillId="0" borderId="44" xfId="15" applyFont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49" fontId="0" fillId="0" borderId="44" xfId="0" applyNumberFormat="1" applyBorder="1" applyAlignment="1">
      <alignment horizontal="left" vertical="center"/>
    </xf>
    <xf numFmtId="0" fontId="0" fillId="0" borderId="44" xfId="0" applyFill="1" applyBorder="1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Fill="1" applyBorder="1" applyAlignment="1">
      <alignment horizontal="left" vertical="center"/>
    </xf>
    <xf numFmtId="0" fontId="40" fillId="2" borderId="44" xfId="0" applyFont="1" applyFill="1" applyBorder="1"/>
    <xf numFmtId="49" fontId="0" fillId="0" borderId="44" xfId="0" applyNumberFormat="1" applyBorder="1" applyAlignment="1">
      <alignment horizontal="left"/>
    </xf>
    <xf numFmtId="0" fontId="0" fillId="2" borderId="44" xfId="0" applyFill="1" applyBorder="1"/>
    <xf numFmtId="0" fontId="0" fillId="2" borderId="44" xfId="0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4" xfId="0" applyFont="1" applyFill="1" applyBorder="1" applyAlignment="1">
      <alignment horizontal="left" vertical="center"/>
    </xf>
    <xf numFmtId="0" fontId="22" fillId="2" borderId="44" xfId="0" applyFont="1" applyFill="1" applyBorder="1" applyAlignment="1">
      <alignment horizontal="left" vertical="center"/>
    </xf>
    <xf numFmtId="0" fontId="40" fillId="2" borderId="44" xfId="0" applyFont="1" applyFill="1" applyBorder="1" applyAlignment="1">
      <alignment wrapText="1"/>
    </xf>
    <xf numFmtId="0" fontId="41" fillId="0" borderId="44" xfId="0" applyFont="1" applyFill="1" applyBorder="1" applyAlignment="1">
      <alignment horizontal="left" vertical="center"/>
    </xf>
    <xf numFmtId="0" fontId="40" fillId="0" borderId="44" xfId="0" applyFont="1" applyFill="1" applyBorder="1"/>
    <xf numFmtId="0" fontId="0" fillId="0" borderId="44" xfId="0" applyBorder="1" applyAlignment="1">
      <alignment horizontal="left"/>
    </xf>
    <xf numFmtId="0" fontId="42" fillId="2" borderId="1" xfId="0" applyFont="1" applyFill="1" applyBorder="1" applyAlignment="1">
      <alignment horizontal="left"/>
    </xf>
    <xf numFmtId="0" fontId="19" fillId="2" borderId="44" xfId="1" applyFont="1" applyFill="1" applyBorder="1" applyAlignment="1" applyProtection="1">
      <alignment horizontal="center" vertical="center"/>
    </xf>
    <xf numFmtId="0" fontId="60" fillId="2" borderId="44" xfId="0" applyFont="1" applyFill="1" applyBorder="1" applyAlignment="1">
      <alignment horizontal="left" vertical="center" wrapText="1"/>
    </xf>
    <xf numFmtId="0" fontId="47" fillId="2" borderId="45" xfId="0" applyFont="1" applyFill="1" applyBorder="1" applyAlignment="1">
      <alignment horizontal="left" vertical="center"/>
    </xf>
    <xf numFmtId="49" fontId="60" fillId="2" borderId="44" xfId="0" applyNumberFormat="1" applyFont="1" applyFill="1" applyBorder="1" applyAlignment="1">
      <alignment horizontal="center" vertical="center" wrapText="1"/>
    </xf>
    <xf numFmtId="49" fontId="60" fillId="2" borderId="44" xfId="0" applyNumberFormat="1" applyFont="1" applyFill="1" applyBorder="1" applyAlignment="1">
      <alignment horizontal="left" vertical="center" wrapText="1"/>
    </xf>
    <xf numFmtId="0" fontId="47" fillId="2" borderId="44" xfId="0" applyFont="1" applyFill="1" applyBorder="1" applyAlignment="1">
      <alignment horizontal="left" vertical="center"/>
    </xf>
    <xf numFmtId="49" fontId="0" fillId="2" borderId="44" xfId="0" applyNumberFormat="1" applyFill="1" applyBorder="1" applyAlignment="1">
      <alignment horizontal="center"/>
    </xf>
    <xf numFmtId="0" fontId="47" fillId="2" borderId="44" xfId="0" applyFont="1" applyFill="1" applyBorder="1" applyAlignment="1"/>
    <xf numFmtId="49" fontId="47" fillId="2" borderId="44" xfId="0" applyNumberFormat="1" applyFont="1" applyFill="1" applyBorder="1" applyAlignment="1">
      <alignment horizontal="center"/>
    </xf>
    <xf numFmtId="49" fontId="60" fillId="2" borderId="44" xfId="0" applyNumberFormat="1" applyFont="1" applyFill="1" applyBorder="1" applyAlignment="1">
      <alignment horizontal="center" vertical="top" wrapText="1"/>
    </xf>
    <xf numFmtId="0" fontId="60" fillId="2" borderId="44" xfId="0" applyFont="1" applyFill="1" applyBorder="1" applyAlignment="1">
      <alignment horizontal="justify" vertical="top" wrapText="1"/>
    </xf>
    <xf numFmtId="0" fontId="47" fillId="2" borderId="44" xfId="0" applyFont="1" applyFill="1" applyBorder="1"/>
    <xf numFmtId="0" fontId="61" fillId="2" borderId="44" xfId="0" applyFont="1" applyFill="1" applyBorder="1" applyAlignment="1">
      <alignment horizontal="left"/>
    </xf>
    <xf numFmtId="0" fontId="61" fillId="2" borderId="44" xfId="0" applyFont="1" applyFill="1" applyBorder="1" applyAlignment="1">
      <alignment horizontal="left" vertical="center"/>
    </xf>
    <xf numFmtId="0" fontId="61" fillId="2" borderId="44" xfId="0" applyFont="1" applyFill="1" applyBorder="1" applyAlignment="1">
      <alignment horizontal="center"/>
    </xf>
    <xf numFmtId="49" fontId="60" fillId="2" borderId="44" xfId="0" applyNumberFormat="1" applyFont="1" applyFill="1" applyBorder="1" applyAlignment="1">
      <alignment horizontal="left" vertical="top"/>
    </xf>
    <xf numFmtId="49" fontId="60" fillId="2" borderId="44" xfId="0" applyNumberFormat="1" applyFont="1" applyFill="1" applyBorder="1" applyAlignment="1">
      <alignment horizontal="center" vertical="top"/>
    </xf>
    <xf numFmtId="0" fontId="60" fillId="2" borderId="44" xfId="0" applyFont="1" applyFill="1" applyBorder="1" applyAlignment="1">
      <alignment horizontal="center" vertical="center" wrapText="1"/>
    </xf>
    <xf numFmtId="0" fontId="60" fillId="2" borderId="44" xfId="0" applyFont="1" applyFill="1" applyBorder="1" applyAlignment="1">
      <alignment horizontal="center" vertical="top" wrapText="1"/>
    </xf>
    <xf numFmtId="0" fontId="65" fillId="2" borderId="44" xfId="0" applyFont="1" applyFill="1" applyBorder="1" applyAlignment="1">
      <alignment horizontal="left"/>
    </xf>
    <xf numFmtId="0" fontId="65" fillId="2" borderId="45" xfId="0" applyFont="1" applyFill="1" applyBorder="1" applyAlignment="1">
      <alignment horizontal="left"/>
    </xf>
    <xf numFmtId="49" fontId="66" fillId="2" borderId="45" xfId="0" applyNumberFormat="1" applyFont="1" applyFill="1" applyBorder="1" applyAlignment="1">
      <alignment horizontal="center"/>
    </xf>
    <xf numFmtId="0" fontId="67" fillId="2" borderId="1" xfId="1" applyFont="1" applyFill="1" applyBorder="1" applyAlignment="1" applyProtection="1">
      <alignment horizontal="left" vertical="center" wrapText="1" indent="1"/>
    </xf>
    <xf numFmtId="0" fontId="68" fillId="2" borderId="1" xfId="0" applyFont="1" applyFill="1" applyBorder="1" applyAlignment="1">
      <alignment horizontal="left"/>
    </xf>
    <xf numFmtId="3" fontId="6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7" fillId="2" borderId="44" xfId="1" applyFont="1" applyFill="1" applyBorder="1" applyAlignment="1" applyProtection="1">
      <alignment horizontal="center" vertical="center"/>
    </xf>
    <xf numFmtId="0" fontId="70" fillId="2" borderId="44" xfId="0" applyFont="1" applyFill="1" applyBorder="1" applyAlignment="1">
      <alignment horizontal="left" vertical="center" wrapText="1"/>
    </xf>
    <xf numFmtId="0" fontId="71" fillId="2" borderId="45" xfId="0" applyFont="1" applyFill="1" applyBorder="1" applyAlignment="1">
      <alignment horizontal="left" vertical="center"/>
    </xf>
    <xf numFmtId="49" fontId="70" fillId="2" borderId="44" xfId="0" applyNumberFormat="1" applyFont="1" applyFill="1" applyBorder="1" applyAlignment="1">
      <alignment horizontal="center" vertical="center" wrapText="1"/>
    </xf>
    <xf numFmtId="49" fontId="70" fillId="2" borderId="44" xfId="0" applyNumberFormat="1" applyFont="1" applyFill="1" applyBorder="1" applyAlignment="1">
      <alignment horizontal="left" vertical="center" wrapText="1"/>
    </xf>
    <xf numFmtId="0" fontId="71" fillId="2" borderId="44" xfId="0" applyFont="1" applyFill="1" applyBorder="1" applyAlignment="1">
      <alignment horizontal="left" vertical="center"/>
    </xf>
    <xf numFmtId="49" fontId="72" fillId="2" borderId="45" xfId="0" applyNumberFormat="1" applyFont="1" applyFill="1" applyBorder="1" applyAlignment="1">
      <alignment horizontal="center" wrapText="1"/>
    </xf>
    <xf numFmtId="0" fontId="73" fillId="2" borderId="44" xfId="0" applyFont="1" applyFill="1" applyBorder="1" applyProtection="1"/>
    <xf numFmtId="49" fontId="66" fillId="2" borderId="44" xfId="0" applyNumberFormat="1" applyFont="1" applyFill="1" applyBorder="1" applyAlignment="1">
      <alignment horizontal="center"/>
    </xf>
    <xf numFmtId="49" fontId="66" fillId="2" borderId="44" xfId="0" applyNumberFormat="1" applyFont="1" applyFill="1" applyBorder="1" applyAlignment="1">
      <alignment horizontal="center" vertical="center"/>
    </xf>
    <xf numFmtId="0" fontId="71" fillId="2" borderId="44" xfId="0" applyFont="1" applyFill="1" applyBorder="1" applyAlignment="1"/>
    <xf numFmtId="49" fontId="71" fillId="2" borderId="44" xfId="0" applyNumberFormat="1" applyFont="1" applyFill="1" applyBorder="1" applyAlignment="1">
      <alignment horizontal="center"/>
    </xf>
    <xf numFmtId="0" fontId="71" fillId="2" borderId="30" xfId="0" applyFont="1" applyFill="1" applyBorder="1" applyAlignment="1"/>
    <xf numFmtId="49" fontId="70" fillId="2" borderId="44" xfId="0" applyNumberFormat="1" applyFont="1" applyFill="1" applyBorder="1" applyAlignment="1">
      <alignment horizontal="center" vertical="top" wrapText="1"/>
    </xf>
    <xf numFmtId="0" fontId="70" fillId="2" borderId="44" xfId="0" applyFont="1" applyFill="1" applyBorder="1" applyAlignment="1">
      <alignment horizontal="justify" vertical="top" wrapText="1"/>
    </xf>
    <xf numFmtId="0" fontId="74" fillId="2" borderId="30" xfId="0" applyFont="1" applyFill="1" applyBorder="1" applyAlignment="1">
      <alignment horizontal="left" vertical="center"/>
    </xf>
    <xf numFmtId="49" fontId="74" fillId="2" borderId="44" xfId="0" applyNumberFormat="1" applyFont="1" applyFill="1" applyBorder="1" applyAlignment="1">
      <alignment horizontal="center" vertical="top" wrapText="1"/>
    </xf>
    <xf numFmtId="0" fontId="71" fillId="2" borderId="44" xfId="0" applyFont="1" applyFill="1" applyBorder="1"/>
    <xf numFmtId="0" fontId="75" fillId="2" borderId="44" xfId="0" applyFont="1" applyFill="1" applyBorder="1" applyAlignment="1">
      <alignment horizontal="left"/>
    </xf>
    <xf numFmtId="0" fontId="75" fillId="2" borderId="44" xfId="0" applyFont="1" applyFill="1" applyBorder="1" applyAlignment="1">
      <alignment horizontal="left" vertical="center"/>
    </xf>
    <xf numFmtId="0" fontId="75" fillId="2" borderId="44" xfId="0" applyFont="1" applyFill="1" applyBorder="1" applyAlignment="1">
      <alignment horizontal="center"/>
    </xf>
    <xf numFmtId="49" fontId="70" fillId="2" borderId="44" xfId="0" applyNumberFormat="1" applyFont="1" applyFill="1" applyBorder="1" applyAlignment="1">
      <alignment horizontal="left" vertical="top"/>
    </xf>
    <xf numFmtId="49" fontId="70" fillId="2" borderId="44" xfId="0" applyNumberFormat="1" applyFont="1" applyFill="1" applyBorder="1" applyAlignment="1">
      <alignment horizontal="center" vertical="top"/>
    </xf>
    <xf numFmtId="0" fontId="66" fillId="2" borderId="44" xfId="0" applyFont="1" applyFill="1" applyBorder="1" applyAlignment="1">
      <alignment vertical="center"/>
    </xf>
    <xf numFmtId="0" fontId="70" fillId="2" borderId="44" xfId="0" applyFont="1" applyFill="1" applyBorder="1" applyAlignment="1">
      <alignment horizontal="justify" vertical="center" wrapText="1"/>
    </xf>
    <xf numFmtId="0" fontId="70" fillId="2" borderId="44" xfId="0" applyFont="1" applyFill="1" applyBorder="1" applyAlignment="1">
      <alignment horizontal="center" vertical="center" wrapText="1"/>
    </xf>
    <xf numFmtId="0" fontId="74" fillId="2" borderId="44" xfId="0" applyFont="1" applyFill="1" applyBorder="1" applyAlignment="1">
      <alignment horizontal="justify" vertical="top" wrapText="1"/>
    </xf>
    <xf numFmtId="49" fontId="76" fillId="2" borderId="44" xfId="0" applyNumberFormat="1" applyFont="1" applyFill="1" applyBorder="1" applyAlignment="1">
      <alignment horizontal="center" vertical="top" wrapText="1"/>
    </xf>
    <xf numFmtId="0" fontId="70" fillId="2" borderId="44" xfId="0" applyFont="1" applyFill="1" applyBorder="1" applyAlignment="1">
      <alignment horizontal="center" vertical="top" wrapText="1"/>
    </xf>
    <xf numFmtId="0" fontId="65" fillId="2" borderId="44" xfId="0" applyFont="1" applyFill="1" applyBorder="1"/>
    <xf numFmtId="49" fontId="65" fillId="2" borderId="44" xfId="0" applyNumberFormat="1" applyFont="1" applyFill="1" applyBorder="1" applyAlignment="1">
      <alignment horizontal="center" wrapText="1"/>
    </xf>
    <xf numFmtId="0" fontId="47" fillId="2" borderId="47" xfId="0" applyFont="1" applyFill="1" applyBorder="1" applyAlignment="1">
      <alignment vertical="top"/>
    </xf>
    <xf numFmtId="0" fontId="46" fillId="2" borderId="44" xfId="0" applyFont="1" applyFill="1" applyBorder="1" applyAlignment="1">
      <alignment vertical="top" wrapText="1"/>
    </xf>
    <xf numFmtId="170" fontId="46" fillId="2" borderId="44" xfId="0" applyNumberFormat="1" applyFont="1" applyFill="1" applyBorder="1" applyAlignment="1">
      <alignment horizontal="center" vertical="top" wrapText="1"/>
    </xf>
    <xf numFmtId="0" fontId="19" fillId="2" borderId="44" xfId="1" applyFont="1" applyFill="1" applyBorder="1" applyAlignment="1" applyProtection="1">
      <alignment horizontal="left" vertical="center" wrapText="1" indent="1"/>
    </xf>
    <xf numFmtId="0" fontId="42" fillId="2" borderId="44" xfId="0" applyFont="1" applyFill="1" applyBorder="1" applyAlignment="1">
      <alignment horizontal="left"/>
    </xf>
    <xf numFmtId="0" fontId="46" fillId="2" borderId="44" xfId="0" applyFont="1" applyFill="1" applyBorder="1" applyAlignment="1">
      <alignment horizontal="center" vertical="top" wrapText="1"/>
    </xf>
    <xf numFmtId="0" fontId="47" fillId="2" borderId="43" xfId="0" applyFont="1" applyFill="1" applyBorder="1" applyAlignment="1">
      <alignment vertical="top"/>
    </xf>
    <xf numFmtId="0" fontId="53" fillId="2" borderId="43" xfId="0" applyFont="1" applyFill="1" applyBorder="1" applyAlignment="1">
      <alignment vertical="top" wrapText="1"/>
    </xf>
    <xf numFmtId="0" fontId="47" fillId="2" borderId="47" xfId="0" applyFont="1" applyFill="1" applyBorder="1" applyAlignment="1">
      <alignment horizontal="left" vertical="center"/>
    </xf>
    <xf numFmtId="0" fontId="46" fillId="2" borderId="44" xfId="0" applyFont="1" applyFill="1" applyBorder="1" applyAlignment="1">
      <alignment horizontal="justify" vertical="top" wrapText="1"/>
    </xf>
    <xf numFmtId="0" fontId="47" fillId="2" borderId="43" xfId="0" applyFont="1" applyFill="1" applyBorder="1" applyAlignment="1">
      <alignment horizontal="left" vertical="center"/>
    </xf>
    <xf numFmtId="0" fontId="53" fillId="2" borderId="43" xfId="0" applyFont="1" applyFill="1" applyBorder="1" applyAlignment="1">
      <alignment horizontal="justify" vertical="top" wrapText="1"/>
    </xf>
    <xf numFmtId="0" fontId="46" fillId="2" borderId="44" xfId="0" applyFont="1" applyFill="1" applyBorder="1" applyAlignment="1">
      <alignment horizontal="justify" wrapText="1"/>
    </xf>
    <xf numFmtId="0" fontId="47" fillId="2" borderId="2" xfId="0" applyFont="1" applyFill="1" applyBorder="1" applyAlignment="1">
      <alignment horizontal="left" vertical="center"/>
    </xf>
    <xf numFmtId="0" fontId="47" fillId="2" borderId="46" xfId="0" applyFont="1" applyFill="1" applyBorder="1" applyAlignment="1">
      <alignment horizontal="left" vertical="center"/>
    </xf>
    <xf numFmtId="49" fontId="62" fillId="2" borderId="46" xfId="0" applyNumberFormat="1" applyFont="1" applyFill="1" applyBorder="1" applyAlignment="1">
      <alignment horizontal="center" wrapText="1"/>
    </xf>
    <xf numFmtId="49" fontId="47" fillId="2" borderId="44" xfId="0" applyNumberFormat="1" applyFont="1" applyFill="1" applyBorder="1" applyAlignment="1">
      <alignment horizontal="center" wrapText="1"/>
    </xf>
    <xf numFmtId="0" fontId="51" fillId="2" borderId="44" xfId="30" applyFill="1" applyBorder="1"/>
    <xf numFmtId="0" fontId="64" fillId="2" borderId="44" xfId="0" applyFont="1" applyFill="1" applyBorder="1"/>
    <xf numFmtId="49" fontId="64" fillId="2" borderId="44" xfId="0" applyNumberFormat="1" applyFont="1" applyFill="1" applyBorder="1" applyAlignment="1">
      <alignment horizontal="center"/>
    </xf>
    <xf numFmtId="49" fontId="60" fillId="2" borderId="45" xfId="0" applyNumberFormat="1" applyFont="1" applyFill="1" applyBorder="1" applyAlignment="1">
      <alignment horizontal="center" wrapText="1"/>
    </xf>
    <xf numFmtId="49" fontId="0" fillId="2" borderId="44" xfId="0" applyNumberFormat="1" applyFont="1" applyFill="1" applyBorder="1" applyAlignment="1">
      <alignment horizontal="center"/>
    </xf>
    <xf numFmtId="49" fontId="0" fillId="2" borderId="44" xfId="0" quotePrefix="1" applyNumberFormat="1" applyFont="1" applyFill="1" applyBorder="1" applyAlignment="1">
      <alignment horizontal="center"/>
    </xf>
    <xf numFmtId="49" fontId="0" fillId="2" borderId="44" xfId="0" applyNumberFormat="1" applyFont="1" applyFill="1" applyBorder="1" applyAlignment="1">
      <alignment horizontal="center" vertical="top"/>
    </xf>
    <xf numFmtId="49" fontId="61" fillId="2" borderId="44" xfId="0" applyNumberFormat="1" applyFont="1" applyFill="1" applyBorder="1" applyAlignment="1">
      <alignment horizontal="center" vertical="top"/>
    </xf>
    <xf numFmtId="0" fontId="48" fillId="2" borderId="44" xfId="31" applyFont="1" applyFill="1" applyBorder="1" applyAlignment="1">
      <alignment horizontal="justify" vertical="top" wrapText="1"/>
    </xf>
    <xf numFmtId="49" fontId="46" fillId="2" borderId="44" xfId="31" applyNumberFormat="1" applyFont="1" applyFill="1" applyBorder="1" applyAlignment="1">
      <alignment horizontal="center" vertical="top" wrapText="1"/>
    </xf>
    <xf numFmtId="49" fontId="61" fillId="2" borderId="44" xfId="0" applyNumberFormat="1" applyFont="1" applyFill="1" applyBorder="1" applyAlignment="1">
      <alignment horizontal="center"/>
    </xf>
    <xf numFmtId="49" fontId="61" fillId="2" borderId="44" xfId="0" quotePrefix="1" applyNumberFormat="1" applyFont="1" applyFill="1" applyBorder="1" applyAlignment="1">
      <alignment horizontal="center"/>
    </xf>
    <xf numFmtId="49" fontId="60" fillId="2" borderId="44" xfId="0" applyNumberFormat="1" applyFont="1" applyFill="1" applyBorder="1" applyAlignment="1">
      <alignment horizontal="left" vertical="top" wrapText="1"/>
    </xf>
    <xf numFmtId="49" fontId="60" fillId="2" borderId="44" xfId="0" applyNumberFormat="1" applyFont="1" applyFill="1" applyBorder="1" applyAlignment="1">
      <alignment horizontal="left" wrapText="1"/>
    </xf>
    <xf numFmtId="0" fontId="53" fillId="2" borderId="44" xfId="0" applyFont="1" applyFill="1" applyBorder="1" applyAlignment="1">
      <alignment horizontal="left" vertical="center"/>
    </xf>
    <xf numFmtId="0" fontId="53" fillId="2" borderId="44" xfId="0" applyFont="1" applyFill="1" applyBorder="1" applyAlignment="1">
      <alignment horizontal="center" vertical="center"/>
    </xf>
    <xf numFmtId="0" fontId="53" fillId="2" borderId="44" xfId="0" applyFont="1" applyFill="1" applyBorder="1" applyAlignment="1">
      <alignment horizontal="justify" vertical="center"/>
    </xf>
    <xf numFmtId="0" fontId="63" fillId="2" borderId="4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vertical="center" wrapText="1"/>
    </xf>
    <xf numFmtId="49" fontId="22" fillId="2" borderId="44" xfId="0" applyNumberFormat="1" applyFont="1" applyFill="1" applyBorder="1" applyAlignment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center" vertical="center"/>
    </xf>
    <xf numFmtId="0" fontId="21" fillId="2" borderId="0" xfId="9" applyFont="1" applyFill="1" applyBorder="1" applyAlignment="1" applyProtection="1">
      <alignment horizontal="left" vertical="center" wrapText="1"/>
      <protection locked="0"/>
    </xf>
    <xf numFmtId="0" fontId="31" fillId="4" borderId="10" xfId="9" applyFont="1" applyFill="1" applyBorder="1" applyAlignment="1" applyProtection="1">
      <alignment horizontal="center" vertical="center"/>
    </xf>
    <xf numFmtId="0" fontId="31" fillId="4" borderId="12" xfId="9" applyFont="1" applyFill="1" applyBorder="1" applyAlignment="1" applyProtection="1">
      <alignment horizontal="center" vertical="center"/>
    </xf>
    <xf numFmtId="0" fontId="31" fillId="4" borderId="11" xfId="9" applyFont="1" applyFill="1" applyBorder="1" applyAlignment="1" applyProtection="1">
      <alignment horizontal="center" vertical="center"/>
    </xf>
    <xf numFmtId="14" fontId="23" fillId="2" borderId="32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left" vertical="center" wrapText="1"/>
    </xf>
    <xf numFmtId="0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0" borderId="0" xfId="1" applyNumberFormat="1" applyFont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4" fontId="23" fillId="2" borderId="0" xfId="10" applyNumberFormat="1" applyFont="1" applyFill="1" applyBorder="1" applyAlignment="1" applyProtection="1">
      <alignment horizontal="left" vertical="center" wrapText="1"/>
    </xf>
    <xf numFmtId="14" fontId="23" fillId="2" borderId="32" xfId="10" applyNumberFormat="1" applyFont="1" applyFill="1" applyBorder="1" applyAlignment="1" applyProtection="1">
      <alignment horizontal="center" vertical="center"/>
    </xf>
    <xf numFmtId="14" fontId="23" fillId="2" borderId="32" xfId="10" applyNumberFormat="1" applyFont="1" applyFill="1" applyBorder="1" applyAlignment="1" applyProtection="1">
      <alignment horizontal="center" vertical="center" wrapText="1"/>
    </xf>
    <xf numFmtId="14" fontId="23" fillId="2" borderId="0" xfId="1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5" borderId="0" xfId="1" applyFont="1" applyFill="1" applyAlignment="1" applyProtection="1">
      <alignment horizontal="right" vertical="center"/>
    </xf>
    <xf numFmtId="0" fontId="19" fillId="0" borderId="0" xfId="1" applyFont="1" applyFill="1" applyBorder="1" applyAlignment="1" applyProtection="1">
      <alignment horizontal="center" vertical="center"/>
    </xf>
    <xf numFmtId="0" fontId="21" fillId="5" borderId="1" xfId="4" applyFont="1" applyFill="1" applyBorder="1" applyAlignment="1" applyProtection="1">
      <alignment horizontal="center" vertical="center" wrapText="1"/>
    </xf>
    <xf numFmtId="0" fontId="19" fillId="5" borderId="0" xfId="1" applyFont="1" applyFill="1" applyBorder="1" applyAlignment="1" applyProtection="1">
      <alignment horizontal="center" vertical="center"/>
    </xf>
    <xf numFmtId="0" fontId="24" fillId="0" borderId="48" xfId="3" applyFont="1" applyBorder="1" applyAlignment="1" applyProtection="1">
      <alignment horizontal="center" vertical="center"/>
      <protection locked="0"/>
    </xf>
    <xf numFmtId="0" fontId="19" fillId="0" borderId="48" xfId="3" applyFont="1" applyBorder="1" applyAlignment="1" applyProtection="1">
      <alignment horizontal="center" vertical="center" wrapText="1"/>
      <protection locked="0"/>
    </xf>
    <xf numFmtId="0" fontId="19" fillId="0" borderId="0" xfId="3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19" fillId="0" borderId="3" xfId="3" applyFont="1" applyBorder="1" applyAlignment="1" applyProtection="1">
      <alignment horizontal="center"/>
      <protection locked="0"/>
    </xf>
    <xf numFmtId="0" fontId="36" fillId="5" borderId="0" xfId="3" applyFont="1" applyFill="1" applyBorder="1" applyAlignment="1">
      <alignment horizontal="left" vertical="center" wrapText="1"/>
    </xf>
    <xf numFmtId="0" fontId="19" fillId="5" borderId="0" xfId="3" applyFont="1" applyFill="1" applyBorder="1" applyAlignment="1" applyProtection="1">
      <alignment horizontal="left" vertical="center"/>
    </xf>
    <xf numFmtId="0" fontId="24" fillId="0" borderId="0" xfId="3" applyNumberFormat="1" applyFont="1" applyBorder="1" applyAlignment="1" applyProtection="1">
      <alignment horizontal="left" vertical="center"/>
    </xf>
    <xf numFmtId="0" fontId="21" fillId="0" borderId="27" xfId="3" applyFont="1" applyBorder="1" applyAlignment="1">
      <alignment horizontal="center" vertical="center"/>
    </xf>
  </cellXfs>
  <cellStyles count="32">
    <cellStyle name="Comma" xfId="16" builtinId="3"/>
    <cellStyle name="Normal" xfId="0" builtinId="0"/>
    <cellStyle name="Normal 10" xfId="19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2"/>
    <cellStyle name="Normal 2 2" xfId="29"/>
    <cellStyle name="Normal 2 3" xfId="30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7"/>
    <cellStyle name="Normal 9" xfId="18"/>
    <cellStyle name="Normal_FORMEBI" xfId="1"/>
    <cellStyle name="Обычный 2" xfId="3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1011</xdr:row>
      <xdr:rowOff>171450</xdr:rowOff>
    </xdr:from>
    <xdr:to>
      <xdr:col>2</xdr:col>
      <xdr:colOff>1495425</xdr:colOff>
      <xdr:row>1011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27</xdr:row>
      <xdr:rowOff>180975</xdr:rowOff>
    </xdr:from>
    <xdr:to>
      <xdr:col>6</xdr:col>
      <xdr:colOff>219075</xdr:colOff>
      <xdr:row>27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5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7" name="Straight Connector 6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is_formebi-partia1-22.08.17-11.09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"დემოკრატიული მოძრაობა – ერთიანი საქართველო"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view="pageBreakPreview" zoomScaleSheetLayoutView="100" workbookViewId="0">
      <selection activeCell="A5" sqref="A5"/>
    </sheetView>
  </sheetViews>
  <sheetFormatPr defaultRowHeight="15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6" width="17.42578125" style="258" customWidth="1"/>
    <col min="7" max="7" width="20.28515625" style="258" customWidth="1"/>
    <col min="8" max="8" width="19.14062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5.28515625" style="257" customWidth="1"/>
    <col min="13" max="16384" width="9.140625" style="257"/>
  </cols>
  <sheetData>
    <row r="1" spans="1:12" s="268" customFormat="1">
      <c r="A1" s="311" t="s">
        <v>288</v>
      </c>
      <c r="B1" s="298"/>
      <c r="C1" s="298"/>
      <c r="D1" s="298"/>
      <c r="E1" s="299"/>
      <c r="F1" s="293"/>
      <c r="G1" s="299"/>
      <c r="H1" s="310"/>
      <c r="I1" s="298"/>
      <c r="J1" s="299"/>
      <c r="K1" s="299"/>
      <c r="L1" s="309" t="s">
        <v>96</v>
      </c>
    </row>
    <row r="2" spans="1:12" s="268" customFormat="1">
      <c r="A2" s="308" t="s">
        <v>127</v>
      </c>
      <c r="B2" s="298"/>
      <c r="C2" s="298"/>
      <c r="D2" s="298"/>
      <c r="E2" s="299"/>
      <c r="F2" s="293"/>
      <c r="G2" s="299"/>
      <c r="H2" s="307"/>
      <c r="I2" s="298"/>
      <c r="J2" s="299"/>
      <c r="K2" s="299"/>
      <c r="L2" s="367" t="s">
        <v>660</v>
      </c>
    </row>
    <row r="3" spans="1:12" s="268" customFormat="1">
      <c r="A3" s="306"/>
      <c r="B3" s="298"/>
      <c r="C3" s="305"/>
      <c r="D3" s="304"/>
      <c r="E3" s="299"/>
      <c r="F3" s="303"/>
      <c r="G3" s="299"/>
      <c r="H3" s="299"/>
      <c r="I3" s="293"/>
      <c r="J3" s="298"/>
      <c r="K3" s="298"/>
      <c r="L3" s="297"/>
    </row>
    <row r="4" spans="1:12" s="268" customFormat="1">
      <c r="A4" s="332" t="s">
        <v>256</v>
      </c>
      <c r="B4" s="293"/>
      <c r="C4" s="293"/>
      <c r="D4" s="341"/>
      <c r="E4" s="342"/>
      <c r="F4" s="300"/>
      <c r="G4" s="299"/>
      <c r="H4" s="343"/>
      <c r="I4" s="342"/>
      <c r="J4" s="298"/>
      <c r="K4" s="299"/>
      <c r="L4" s="297"/>
    </row>
    <row r="5" spans="1:12" s="268" customFormat="1" ht="15.75" thickBot="1">
      <c r="A5" s="333" t="s">
        <v>475</v>
      </c>
      <c r="B5" s="299"/>
      <c r="C5" s="302"/>
      <c r="D5" s="301"/>
      <c r="E5" s="299"/>
      <c r="F5" s="300"/>
      <c r="G5" s="300"/>
      <c r="H5" s="300"/>
      <c r="I5" s="299"/>
      <c r="J5" s="298"/>
      <c r="K5" s="298"/>
      <c r="L5" s="297"/>
    </row>
    <row r="6" spans="1:12" ht="15.75" thickBot="1">
      <c r="A6" s="296"/>
      <c r="B6" s="295"/>
      <c r="C6" s="294"/>
      <c r="D6" s="294"/>
      <c r="E6" s="294"/>
      <c r="F6" s="293"/>
      <c r="G6" s="293"/>
      <c r="H6" s="293"/>
      <c r="I6" s="651" t="s">
        <v>403</v>
      </c>
      <c r="J6" s="652"/>
      <c r="K6" s="653"/>
      <c r="L6" s="292"/>
    </row>
    <row r="7" spans="1:12" s="280" customFormat="1" ht="51.75" thickBot="1">
      <c r="A7" s="291" t="s">
        <v>63</v>
      </c>
      <c r="B7" s="290" t="s">
        <v>128</v>
      </c>
      <c r="C7" s="290" t="s">
        <v>402</v>
      </c>
      <c r="D7" s="289" t="s">
        <v>262</v>
      </c>
      <c r="E7" s="288" t="s">
        <v>401</v>
      </c>
      <c r="F7" s="287" t="s">
        <v>400</v>
      </c>
      <c r="G7" s="286" t="s">
        <v>215</v>
      </c>
      <c r="H7" s="285" t="s">
        <v>212</v>
      </c>
      <c r="I7" s="284" t="s">
        <v>399</v>
      </c>
      <c r="J7" s="283" t="s">
        <v>259</v>
      </c>
      <c r="K7" s="282" t="s">
        <v>216</v>
      </c>
      <c r="L7" s="281" t="s">
        <v>217</v>
      </c>
    </row>
    <row r="8" spans="1:12" s="279" customFormat="1">
      <c r="A8" s="414">
        <v>1</v>
      </c>
      <c r="B8" s="413">
        <v>2</v>
      </c>
      <c r="C8" s="415">
        <v>3</v>
      </c>
      <c r="D8" s="415">
        <v>4</v>
      </c>
      <c r="E8" s="414">
        <v>5</v>
      </c>
      <c r="F8" s="413">
        <v>6</v>
      </c>
      <c r="G8" s="415">
        <v>7</v>
      </c>
      <c r="H8" s="413">
        <v>8</v>
      </c>
      <c r="I8" s="414">
        <v>9</v>
      </c>
      <c r="J8" s="413">
        <v>10</v>
      </c>
      <c r="K8" s="416">
        <v>11</v>
      </c>
      <c r="L8" s="417">
        <v>12</v>
      </c>
    </row>
    <row r="9" spans="1:12" s="279" customFormat="1" ht="25.5">
      <c r="A9" s="418">
        <v>1</v>
      </c>
      <c r="B9" s="432">
        <v>43034</v>
      </c>
      <c r="C9" s="420" t="s">
        <v>492</v>
      </c>
      <c r="D9" s="430">
        <v>1570</v>
      </c>
      <c r="E9" s="430" t="s">
        <v>658</v>
      </c>
      <c r="F9" s="430">
        <v>61001020622</v>
      </c>
      <c r="G9" s="430" t="s">
        <v>659</v>
      </c>
      <c r="H9" s="429" t="s">
        <v>650</v>
      </c>
      <c r="I9" s="418"/>
      <c r="J9" s="418"/>
      <c r="K9" s="418"/>
      <c r="L9" s="418"/>
    </row>
    <row r="10" spans="1:12" ht="25.5">
      <c r="A10" s="423">
        <v>2</v>
      </c>
      <c r="B10" s="419">
        <v>43046</v>
      </c>
      <c r="C10" s="420" t="s">
        <v>492</v>
      </c>
      <c r="D10" s="431">
        <v>325</v>
      </c>
      <c r="E10" s="421" t="s">
        <v>651</v>
      </c>
      <c r="F10" s="422" t="s">
        <v>649</v>
      </c>
      <c r="G10" s="422" t="s">
        <v>648</v>
      </c>
      <c r="H10" s="421" t="s">
        <v>650</v>
      </c>
      <c r="I10" s="420"/>
      <c r="J10" s="420"/>
      <c r="K10" s="424"/>
      <c r="L10" s="420"/>
    </row>
    <row r="11" spans="1:12" ht="15.75" thickBot="1">
      <c r="A11" s="278" t="s">
        <v>258</v>
      </c>
      <c r="B11" s="277"/>
      <c r="C11" s="276"/>
      <c r="D11" s="425">
        <f>SUM(D9:D10)</f>
        <v>1895</v>
      </c>
      <c r="E11" s="275"/>
      <c r="F11" s="274"/>
      <c r="G11" s="274"/>
      <c r="H11" s="274"/>
      <c r="I11" s="273"/>
      <c r="J11" s="272"/>
      <c r="K11" s="271"/>
      <c r="L11" s="270"/>
    </row>
    <row r="12" spans="1:12">
      <c r="A12" s="260"/>
      <c r="B12" s="261"/>
      <c r="C12" s="260"/>
      <c r="D12" s="261"/>
      <c r="E12" s="260"/>
      <c r="F12" s="261"/>
      <c r="G12" s="260"/>
      <c r="H12" s="261"/>
      <c r="I12" s="260"/>
      <c r="J12" s="261"/>
      <c r="K12" s="260"/>
      <c r="L12" s="261"/>
    </row>
    <row r="13" spans="1:12">
      <c r="A13" s="260"/>
      <c r="B13" s="267"/>
      <c r="C13" s="260"/>
      <c r="D13" s="267"/>
      <c r="E13" s="260"/>
      <c r="F13" s="267"/>
      <c r="G13" s="260"/>
      <c r="H13" s="267"/>
      <c r="I13" s="260"/>
      <c r="J13" s="267"/>
      <c r="K13" s="260"/>
      <c r="L13" s="267"/>
    </row>
    <row r="14" spans="1:12" s="268" customFormat="1">
      <c r="A14" s="650" t="s">
        <v>374</v>
      </c>
      <c r="B14" s="650"/>
      <c r="C14" s="650"/>
      <c r="D14" s="650"/>
      <c r="E14" s="650"/>
      <c r="F14" s="650"/>
      <c r="G14" s="650"/>
      <c r="H14" s="650"/>
      <c r="I14" s="650"/>
      <c r="J14" s="650"/>
      <c r="K14" s="650"/>
      <c r="L14" s="650"/>
    </row>
    <row r="15" spans="1:12" s="269" customFormat="1" ht="12.75">
      <c r="A15" s="650" t="s">
        <v>398</v>
      </c>
      <c r="B15" s="650"/>
      <c r="C15" s="650"/>
      <c r="D15" s="650"/>
      <c r="E15" s="650"/>
      <c r="F15" s="650"/>
      <c r="G15" s="650"/>
      <c r="H15" s="650"/>
      <c r="I15" s="650"/>
      <c r="J15" s="650"/>
      <c r="K15" s="650"/>
      <c r="L15" s="650"/>
    </row>
    <row r="16" spans="1:12" s="269" customFormat="1" ht="12.75">
      <c r="A16" s="650"/>
      <c r="B16" s="650"/>
      <c r="C16" s="650"/>
      <c r="D16" s="650"/>
      <c r="E16" s="650"/>
      <c r="F16" s="650"/>
      <c r="G16" s="650"/>
      <c r="H16" s="650"/>
      <c r="I16" s="650"/>
      <c r="J16" s="650"/>
      <c r="K16" s="650"/>
      <c r="L16" s="650"/>
    </row>
    <row r="17" spans="1:12" s="268" customFormat="1">
      <c r="A17" s="650" t="s">
        <v>397</v>
      </c>
      <c r="B17" s="650"/>
      <c r="C17" s="650"/>
      <c r="D17" s="650"/>
      <c r="E17" s="650"/>
      <c r="F17" s="650"/>
      <c r="G17" s="650"/>
      <c r="H17" s="650"/>
      <c r="I17" s="650"/>
      <c r="J17" s="650"/>
      <c r="K17" s="650"/>
      <c r="L17" s="650"/>
    </row>
    <row r="18" spans="1:12" s="268" customFormat="1">
      <c r="A18" s="650"/>
      <c r="B18" s="650"/>
      <c r="C18" s="650"/>
      <c r="D18" s="650"/>
      <c r="E18" s="650"/>
      <c r="F18" s="650"/>
      <c r="G18" s="650"/>
      <c r="H18" s="650"/>
      <c r="I18" s="650"/>
      <c r="J18" s="650"/>
      <c r="K18" s="650"/>
      <c r="L18" s="650"/>
    </row>
    <row r="19" spans="1:12" s="268" customFormat="1">
      <c r="A19" s="650" t="s">
        <v>396</v>
      </c>
      <c r="B19" s="650"/>
      <c r="C19" s="650"/>
      <c r="D19" s="650"/>
      <c r="E19" s="650"/>
      <c r="F19" s="650"/>
      <c r="G19" s="650"/>
      <c r="H19" s="650"/>
      <c r="I19" s="650"/>
      <c r="J19" s="650"/>
      <c r="K19" s="650"/>
      <c r="L19" s="650"/>
    </row>
    <row r="20" spans="1:12" s="268" customFormat="1">
      <c r="A20" s="260"/>
      <c r="B20" s="261"/>
      <c r="C20" s="260"/>
      <c r="D20" s="261"/>
      <c r="E20" s="260"/>
      <c r="F20" s="261"/>
      <c r="G20" s="260"/>
      <c r="H20" s="261"/>
      <c r="I20" s="260"/>
      <c r="J20" s="261"/>
      <c r="K20" s="260"/>
      <c r="L20" s="261"/>
    </row>
    <row r="21" spans="1:12">
      <c r="A21" s="260"/>
      <c r="B21" s="267"/>
      <c r="C21" s="260"/>
      <c r="D21" s="267"/>
      <c r="E21" s="260"/>
      <c r="F21" s="267"/>
      <c r="G21" s="260"/>
      <c r="H21" s="267"/>
      <c r="I21" s="260"/>
      <c r="J21" s="267"/>
      <c r="K21" s="260"/>
      <c r="L21" s="267"/>
    </row>
    <row r="22" spans="1:12" s="262" customFormat="1">
      <c r="A22" s="656" t="s">
        <v>95</v>
      </c>
      <c r="B22" s="656"/>
      <c r="C22" s="261"/>
      <c r="D22" s="260"/>
      <c r="E22" s="261"/>
      <c r="F22" s="261"/>
      <c r="G22" s="260"/>
      <c r="H22" s="261"/>
      <c r="I22" s="261"/>
      <c r="J22" s="260"/>
      <c r="K22" s="261"/>
      <c r="L22" s="260"/>
    </row>
    <row r="23" spans="1:12" s="262" customFormat="1">
      <c r="A23" s="261"/>
      <c r="B23" s="260"/>
      <c r="C23" s="265"/>
      <c r="D23" s="266"/>
      <c r="E23" s="265"/>
      <c r="F23" s="261"/>
      <c r="G23" s="260"/>
      <c r="H23" s="264"/>
      <c r="I23" s="261"/>
      <c r="J23" s="260"/>
      <c r="K23" s="261"/>
      <c r="L23" s="260"/>
    </row>
    <row r="24" spans="1:12" s="262" customFormat="1" ht="15" customHeight="1">
      <c r="A24" s="261"/>
      <c r="B24" s="260"/>
      <c r="C24" s="649" t="s">
        <v>250</v>
      </c>
      <c r="D24" s="649"/>
      <c r="E24" s="649"/>
      <c r="F24" s="261"/>
      <c r="G24" s="260"/>
      <c r="H24" s="654" t="s">
        <v>395</v>
      </c>
      <c r="I24" s="263"/>
      <c r="J24" s="260"/>
      <c r="K24" s="261"/>
      <c r="L24" s="260"/>
    </row>
    <row r="25" spans="1:12" s="262" customFormat="1">
      <c r="A25" s="261"/>
      <c r="B25" s="260"/>
      <c r="C25" s="261"/>
      <c r="D25" s="260"/>
      <c r="E25" s="261"/>
      <c r="F25" s="261"/>
      <c r="G25" s="260"/>
      <c r="H25" s="655"/>
      <c r="I25" s="263"/>
      <c r="J25" s="260"/>
      <c r="K25" s="261"/>
      <c r="L25" s="260"/>
    </row>
    <row r="26" spans="1:12" s="259" customFormat="1">
      <c r="A26" s="261"/>
      <c r="B26" s="260"/>
      <c r="C26" s="649" t="s">
        <v>126</v>
      </c>
      <c r="D26" s="649"/>
      <c r="E26" s="649"/>
      <c r="F26" s="261"/>
      <c r="G26" s="260"/>
      <c r="H26" s="261"/>
      <c r="I26" s="261"/>
      <c r="J26" s="260"/>
      <c r="K26" s="261"/>
      <c r="L26" s="260"/>
    </row>
    <row r="27" spans="1:12" s="259" customFormat="1">
      <c r="E27" s="257"/>
    </row>
    <row r="28" spans="1:12" s="259" customFormat="1">
      <c r="E28" s="257"/>
    </row>
    <row r="29" spans="1:12" s="259" customFormat="1">
      <c r="E29" s="257"/>
    </row>
    <row r="30" spans="1:12" s="259" customFormat="1">
      <c r="E30" s="257"/>
    </row>
    <row r="31" spans="1:12" s="259" customFormat="1"/>
  </sheetData>
  <mergeCells count="9">
    <mergeCell ref="C26:E26"/>
    <mergeCell ref="A15:L16"/>
    <mergeCell ref="A17:L18"/>
    <mergeCell ref="A19:L19"/>
    <mergeCell ref="I6:K6"/>
    <mergeCell ref="H24:H25"/>
    <mergeCell ref="A22:B22"/>
    <mergeCell ref="A14:L14"/>
    <mergeCell ref="C24:E24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1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1">
      <formula1>11</formula1>
    </dataValidation>
    <dataValidation allowBlank="1" showInputMessage="1" showErrorMessage="1" error="თვე/დღე/წელი" prompt="თვე/დღე/წელი" sqref="B1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283</v>
      </c>
      <c r="B1" s="76"/>
      <c r="C1" s="658" t="s">
        <v>96</v>
      </c>
      <c r="D1" s="658"/>
      <c r="E1" s="108"/>
    </row>
    <row r="2" spans="1:7">
      <c r="A2" s="76" t="s">
        <v>127</v>
      </c>
      <c r="B2" s="76"/>
      <c r="C2" s="657" t="s">
        <v>660</v>
      </c>
      <c r="D2" s="657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333" t="s">
        <v>475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63</v>
      </c>
      <c r="B8" s="79" t="s">
        <v>231</v>
      </c>
      <c r="C8" s="79" t="s">
        <v>65</v>
      </c>
      <c r="D8" s="79" t="s">
        <v>66</v>
      </c>
      <c r="E8" s="108"/>
    </row>
    <row r="9" spans="1:7" s="7" customFormat="1" ht="16.5" customHeight="1">
      <c r="A9" s="219">
        <v>1</v>
      </c>
      <c r="B9" s="219" t="s">
        <v>64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68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29</v>
      </c>
      <c r="B11" s="88" t="s">
        <v>67</v>
      </c>
      <c r="C11" s="8"/>
      <c r="D11" s="8"/>
      <c r="E11" s="108"/>
    </row>
    <row r="12" spans="1:7" s="10" customFormat="1" ht="16.5" customHeight="1">
      <c r="A12" s="88" t="s">
        <v>30</v>
      </c>
      <c r="B12" s="88" t="s">
        <v>289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69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85</v>
      </c>
      <c r="C15" s="8"/>
      <c r="D15" s="8"/>
      <c r="E15" s="108"/>
    </row>
    <row r="16" spans="1:7" s="3" customFormat="1" ht="16.5" customHeight="1">
      <c r="A16" s="88" t="s">
        <v>70</v>
      </c>
      <c r="B16" s="88" t="s">
        <v>71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72</v>
      </c>
      <c r="B17" s="97" t="s">
        <v>74</v>
      </c>
      <c r="C17" s="8"/>
      <c r="D17" s="8"/>
      <c r="E17" s="108"/>
    </row>
    <row r="18" spans="1:5" s="3" customFormat="1" ht="30">
      <c r="A18" s="97" t="s">
        <v>73</v>
      </c>
      <c r="B18" s="97" t="s">
        <v>97</v>
      </c>
      <c r="C18" s="8"/>
      <c r="D18" s="8"/>
      <c r="E18" s="108"/>
    </row>
    <row r="19" spans="1:5" s="3" customFormat="1" ht="16.5" customHeight="1">
      <c r="A19" s="88" t="s">
        <v>75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76</v>
      </c>
      <c r="B20" s="97" t="s">
        <v>77</v>
      </c>
      <c r="C20" s="8"/>
      <c r="D20" s="8"/>
      <c r="E20" s="108"/>
    </row>
    <row r="21" spans="1:5" s="3" customFormat="1" ht="30">
      <c r="A21" s="97" t="s">
        <v>80</v>
      </c>
      <c r="B21" s="97" t="s">
        <v>78</v>
      </c>
      <c r="C21" s="8"/>
      <c r="D21" s="8"/>
      <c r="E21" s="108"/>
    </row>
    <row r="22" spans="1:5" s="3" customFormat="1" ht="16.5" customHeight="1">
      <c r="A22" s="97" t="s">
        <v>81</v>
      </c>
      <c r="B22" s="97" t="s">
        <v>79</v>
      </c>
      <c r="C22" s="8"/>
      <c r="D22" s="8"/>
      <c r="E22" s="108"/>
    </row>
    <row r="23" spans="1:5" s="3" customFormat="1" ht="16.5" customHeight="1">
      <c r="A23" s="97" t="s">
        <v>82</v>
      </c>
      <c r="B23" s="97" t="s">
        <v>383</v>
      </c>
      <c r="C23" s="8"/>
      <c r="D23" s="8"/>
      <c r="E23" s="108"/>
    </row>
    <row r="24" spans="1:5" s="3" customFormat="1" ht="16.5" customHeight="1">
      <c r="A24" s="88" t="s">
        <v>83</v>
      </c>
      <c r="B24" s="88" t="s">
        <v>384</v>
      </c>
      <c r="C24" s="243"/>
      <c r="D24" s="8"/>
      <c r="E24" s="108"/>
    </row>
    <row r="25" spans="1:5" s="3" customFormat="1">
      <c r="A25" s="88" t="s">
        <v>233</v>
      </c>
      <c r="B25" s="88" t="s">
        <v>647</v>
      </c>
      <c r="C25" s="8"/>
      <c r="D25" s="8"/>
      <c r="E25" s="108"/>
    </row>
    <row r="26" spans="1:5" ht="16.5" customHeight="1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7" t="s">
        <v>86</v>
      </c>
      <c r="B28" s="227" t="s">
        <v>290</v>
      </c>
      <c r="C28" s="8"/>
      <c r="D28" s="8"/>
      <c r="E28" s="108"/>
    </row>
    <row r="29" spans="1:5">
      <c r="A29" s="227" t="s">
        <v>87</v>
      </c>
      <c r="B29" s="227" t="s">
        <v>293</v>
      </c>
      <c r="C29" s="8"/>
      <c r="D29" s="8"/>
      <c r="E29" s="108"/>
    </row>
    <row r="30" spans="1:5">
      <c r="A30" s="227" t="s">
        <v>391</v>
      </c>
      <c r="B30" s="227" t="s">
        <v>291</v>
      </c>
      <c r="C30" s="8"/>
      <c r="D30" s="8"/>
      <c r="E30" s="108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7" t="s">
        <v>12</v>
      </c>
      <c r="B32" s="227" t="s">
        <v>437</v>
      </c>
      <c r="C32" s="8"/>
      <c r="D32" s="8"/>
      <c r="E32" s="108"/>
    </row>
    <row r="33" spans="1:9">
      <c r="A33" s="227" t="s">
        <v>13</v>
      </c>
      <c r="B33" s="227" t="s">
        <v>438</v>
      </c>
      <c r="C33" s="8"/>
      <c r="D33" s="8"/>
      <c r="E33" s="108"/>
    </row>
    <row r="34" spans="1:9">
      <c r="A34" s="227" t="s">
        <v>263</v>
      </c>
      <c r="B34" s="227" t="s">
        <v>439</v>
      </c>
      <c r="C34" s="8"/>
      <c r="D34" s="8"/>
      <c r="E34" s="108"/>
    </row>
    <row r="35" spans="1:9">
      <c r="A35" s="88" t="s">
        <v>33</v>
      </c>
      <c r="B35" s="240" t="s">
        <v>389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95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2.75">
      <c r="B45" s="66" t="s">
        <v>126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254</v>
      </c>
      <c r="B1" s="232"/>
      <c r="C1" s="658" t="s">
        <v>96</v>
      </c>
      <c r="D1" s="658"/>
      <c r="E1" s="113"/>
    </row>
    <row r="2" spans="1:12" s="6" customFormat="1">
      <c r="A2" s="76" t="s">
        <v>127</v>
      </c>
      <c r="B2" s="232"/>
      <c r="C2" s="659" t="s">
        <v>660</v>
      </c>
      <c r="D2" s="659"/>
      <c r="E2" s="113"/>
    </row>
    <row r="3" spans="1:12" s="6" customFormat="1">
      <c r="A3" s="76"/>
      <c r="B3" s="232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3"/>
      <c r="C4" s="76"/>
      <c r="D4" s="76"/>
      <c r="E4" s="108"/>
      <c r="L4" s="6"/>
    </row>
    <row r="5" spans="1:12" s="2" customFormat="1">
      <c r="A5" s="119" t="s">
        <v>475</v>
      </c>
      <c r="B5" s="234"/>
      <c r="C5" s="60"/>
      <c r="D5" s="60"/>
      <c r="E5" s="108"/>
    </row>
    <row r="6" spans="1:12" s="2" customFormat="1">
      <c r="A6" s="77"/>
      <c r="B6" s="233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63</v>
      </c>
      <c r="B8" s="79" t="s">
        <v>231</v>
      </c>
      <c r="C8" s="79" t="s">
        <v>65</v>
      </c>
      <c r="D8" s="79" t="s">
        <v>66</v>
      </c>
      <c r="E8" s="113"/>
      <c r="F8" s="20"/>
    </row>
    <row r="9" spans="1:12" s="7" customFormat="1">
      <c r="A9" s="219">
        <v>1</v>
      </c>
      <c r="B9" s="219" t="s">
        <v>64</v>
      </c>
      <c r="C9" s="85">
        <f>SUM(C10,C26)</f>
        <v>3595</v>
      </c>
      <c r="D9" s="85">
        <f>SUM(D10,D26)</f>
        <v>3595</v>
      </c>
      <c r="E9" s="113"/>
    </row>
    <row r="10" spans="1:12" s="7" customFormat="1">
      <c r="A10" s="87">
        <v>1.1000000000000001</v>
      </c>
      <c r="B10" s="87" t="s">
        <v>68</v>
      </c>
      <c r="C10" s="85">
        <f>SUM(C11,C12,C16,C19,C25,C26)</f>
        <v>3595</v>
      </c>
      <c r="D10" s="85">
        <f>SUM(D11,D12,D16,D19,D24,D25)</f>
        <v>3595</v>
      </c>
      <c r="E10" s="113"/>
    </row>
    <row r="11" spans="1:12" s="9" customFormat="1" ht="18">
      <c r="A11" s="88" t="s">
        <v>29</v>
      </c>
      <c r="B11" s="88" t="s">
        <v>67</v>
      </c>
      <c r="C11" s="8"/>
      <c r="D11" s="8"/>
      <c r="E11" s="113"/>
    </row>
    <row r="12" spans="1:12" s="10" customFormat="1">
      <c r="A12" s="88" t="s">
        <v>30</v>
      </c>
      <c r="B12" s="88" t="s">
        <v>289</v>
      </c>
      <c r="C12" s="107">
        <f>SUM(C13:C15)</f>
        <v>1895</v>
      </c>
      <c r="D12" s="107">
        <f>SUM(D13:D15)</f>
        <v>1895</v>
      </c>
      <c r="E12" s="113"/>
    </row>
    <row r="13" spans="1:12" s="3" customFormat="1">
      <c r="A13" s="97" t="s">
        <v>69</v>
      </c>
      <c r="B13" s="97" t="s">
        <v>292</v>
      </c>
      <c r="C13" s="8">
        <v>1895</v>
      </c>
      <c r="D13" s="8">
        <v>1895</v>
      </c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85</v>
      </c>
      <c r="C15" s="8"/>
      <c r="D15" s="8"/>
      <c r="E15" s="113"/>
    </row>
    <row r="16" spans="1:12" s="3" customFormat="1">
      <c r="A16" s="88" t="s">
        <v>70</v>
      </c>
      <c r="B16" s="88" t="s">
        <v>71</v>
      </c>
      <c r="C16" s="107">
        <f>SUM(C17:C18)</f>
        <v>1700</v>
      </c>
      <c r="D16" s="107">
        <f>SUM(D17:D18)</f>
        <v>1700</v>
      </c>
      <c r="E16" s="113"/>
    </row>
    <row r="17" spans="1:5" s="3" customFormat="1">
      <c r="A17" s="97" t="s">
        <v>72</v>
      </c>
      <c r="B17" s="97" t="s">
        <v>74</v>
      </c>
      <c r="C17" s="8">
        <v>1700</v>
      </c>
      <c r="D17" s="8">
        <v>1700</v>
      </c>
      <c r="E17" s="113"/>
    </row>
    <row r="18" spans="1:5" s="3" customFormat="1" ht="30">
      <c r="A18" s="97" t="s">
        <v>73</v>
      </c>
      <c r="B18" s="97" t="s">
        <v>97</v>
      </c>
      <c r="C18" s="8"/>
      <c r="D18" s="8"/>
      <c r="E18" s="113"/>
    </row>
    <row r="19" spans="1:5" s="3" customFormat="1">
      <c r="A19" s="88" t="s">
        <v>75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76</v>
      </c>
      <c r="B20" s="97" t="s">
        <v>77</v>
      </c>
      <c r="C20" s="8"/>
      <c r="D20" s="8"/>
      <c r="E20" s="113"/>
    </row>
    <row r="21" spans="1:5" s="3" customFormat="1" ht="30">
      <c r="A21" s="97" t="s">
        <v>80</v>
      </c>
      <c r="B21" s="97" t="s">
        <v>78</v>
      </c>
      <c r="C21" s="8"/>
      <c r="D21" s="8"/>
      <c r="E21" s="113"/>
    </row>
    <row r="22" spans="1:5" s="3" customFormat="1">
      <c r="A22" s="97" t="s">
        <v>81</v>
      </c>
      <c r="B22" s="97" t="s">
        <v>79</v>
      </c>
      <c r="C22" s="8"/>
      <c r="D22" s="8"/>
      <c r="E22" s="113"/>
    </row>
    <row r="23" spans="1:5" s="3" customFormat="1">
      <c r="A23" s="97" t="s">
        <v>82</v>
      </c>
      <c r="B23" s="97" t="s">
        <v>383</v>
      </c>
      <c r="C23" s="8"/>
      <c r="D23" s="8"/>
      <c r="E23" s="113"/>
    </row>
    <row r="24" spans="1:5" s="3" customFormat="1">
      <c r="A24" s="88" t="s">
        <v>83</v>
      </c>
      <c r="B24" s="88" t="s">
        <v>384</v>
      </c>
      <c r="C24" s="243"/>
      <c r="D24" s="8"/>
      <c r="E24" s="113"/>
    </row>
    <row r="25" spans="1:5" s="3" customFormat="1">
      <c r="A25" s="88" t="s">
        <v>233</v>
      </c>
      <c r="B25" s="88" t="s">
        <v>647</v>
      </c>
      <c r="C25" s="8"/>
      <c r="D25" s="8"/>
      <c r="E25" s="113"/>
    </row>
    <row r="26" spans="1:5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7" t="s">
        <v>86</v>
      </c>
      <c r="B28" s="227" t="s">
        <v>290</v>
      </c>
      <c r="C28" s="8"/>
      <c r="D28" s="8"/>
      <c r="E28" s="113"/>
    </row>
    <row r="29" spans="1:5">
      <c r="A29" s="227" t="s">
        <v>87</v>
      </c>
      <c r="B29" s="227" t="s">
        <v>293</v>
      </c>
      <c r="C29" s="8"/>
      <c r="D29" s="8"/>
      <c r="E29" s="113"/>
    </row>
    <row r="30" spans="1:5">
      <c r="A30" s="227" t="s">
        <v>391</v>
      </c>
      <c r="B30" s="227" t="s">
        <v>291</v>
      </c>
      <c r="C30" s="8"/>
      <c r="D30" s="8"/>
      <c r="E30" s="113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7" t="s">
        <v>12</v>
      </c>
      <c r="B32" s="227" t="s">
        <v>437</v>
      </c>
      <c r="C32" s="8"/>
      <c r="D32" s="8"/>
      <c r="E32" s="113"/>
    </row>
    <row r="33" spans="1:9">
      <c r="A33" s="227" t="s">
        <v>13</v>
      </c>
      <c r="B33" s="227" t="s">
        <v>438</v>
      </c>
      <c r="C33" s="8"/>
      <c r="D33" s="8"/>
      <c r="E33" s="113"/>
    </row>
    <row r="34" spans="1:9">
      <c r="A34" s="227" t="s">
        <v>263</v>
      </c>
      <c r="B34" s="227" t="s">
        <v>439</v>
      </c>
      <c r="C34" s="8"/>
      <c r="D34" s="8"/>
      <c r="E34" s="113"/>
    </row>
    <row r="35" spans="1:9" s="23" customFormat="1">
      <c r="A35" s="88" t="s">
        <v>33</v>
      </c>
      <c r="B35" s="240" t="s">
        <v>389</v>
      </c>
      <c r="C35" s="8"/>
      <c r="D35" s="8"/>
    </row>
    <row r="36" spans="1:9" s="2" customFormat="1">
      <c r="A36" s="1"/>
      <c r="B36" s="235"/>
      <c r="E36" s="5"/>
    </row>
    <row r="37" spans="1:9" s="2" customFormat="1">
      <c r="B37" s="235"/>
      <c r="E37" s="5"/>
    </row>
    <row r="38" spans="1:9">
      <c r="A38" s="1"/>
    </row>
    <row r="39" spans="1:9">
      <c r="A39" s="2"/>
    </row>
    <row r="40" spans="1:9" s="2" customFormat="1">
      <c r="A40" s="69" t="s">
        <v>95</v>
      </c>
      <c r="B40" s="235"/>
      <c r="E40" s="5"/>
    </row>
    <row r="41" spans="1:9" s="2" customFormat="1">
      <c r="B41" s="235"/>
      <c r="E41"/>
      <c r="F41"/>
      <c r="G41"/>
      <c r="H41"/>
      <c r="I41"/>
    </row>
    <row r="42" spans="1:9" s="2" customFormat="1">
      <c r="B42" s="235"/>
      <c r="D42" s="12"/>
      <c r="E42"/>
      <c r="F42"/>
      <c r="G42"/>
      <c r="H42"/>
      <c r="I42"/>
    </row>
    <row r="43" spans="1:9" s="2" customFormat="1">
      <c r="A43"/>
      <c r="B43" s="237" t="s">
        <v>387</v>
      </c>
      <c r="D43" s="12"/>
      <c r="E43"/>
      <c r="F43"/>
      <c r="G43"/>
      <c r="H43"/>
      <c r="I43"/>
    </row>
    <row r="44" spans="1:9" s="2" customFormat="1">
      <c r="A44"/>
      <c r="B44" s="235" t="s">
        <v>252</v>
      </c>
      <c r="D44" s="12"/>
      <c r="E44"/>
      <c r="F44"/>
      <c r="G44"/>
      <c r="H44"/>
      <c r="I44"/>
    </row>
    <row r="45" spans="1:9" customFormat="1" ht="12.75">
      <c r="B45" s="238" t="s">
        <v>126</v>
      </c>
    </row>
    <row r="46" spans="1:9" customFormat="1" ht="12.75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451</v>
      </c>
      <c r="B1" s="216"/>
      <c r="C1" s="658" t="s">
        <v>96</v>
      </c>
      <c r="D1" s="658"/>
      <c r="E1" s="91"/>
    </row>
    <row r="2" spans="1:5" s="6" customFormat="1">
      <c r="A2" s="368" t="s">
        <v>452</v>
      </c>
      <c r="B2" s="216"/>
      <c r="C2" s="657" t="str">
        <f>'ფორმა N1'!L2</f>
        <v>22.10.17-12.11.17</v>
      </c>
      <c r="D2" s="657"/>
      <c r="E2" s="91"/>
    </row>
    <row r="3" spans="1:5" s="6" customFormat="1">
      <c r="A3" s="368" t="s">
        <v>450</v>
      </c>
      <c r="B3" s="216"/>
      <c r="C3" s="217"/>
      <c r="D3" s="217"/>
      <c r="E3" s="91"/>
    </row>
    <row r="4" spans="1:5" s="6" customFormat="1">
      <c r="A4" s="76" t="s">
        <v>127</v>
      </c>
      <c r="B4" s="216"/>
      <c r="C4" s="217"/>
      <c r="D4" s="217"/>
      <c r="E4" s="91"/>
    </row>
    <row r="5" spans="1:5" s="6" customFormat="1">
      <c r="A5" s="76"/>
      <c r="B5" s="216"/>
      <c r="C5" s="217"/>
      <c r="D5" s="217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8" t="s">
        <v>475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6"/>
      <c r="B9" s="216"/>
      <c r="C9" s="78"/>
      <c r="D9" s="78"/>
      <c r="E9" s="91"/>
    </row>
    <row r="10" spans="1:5" s="6" customFormat="1" ht="30">
      <c r="A10" s="89" t="s">
        <v>63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19">
        <v>1</v>
      </c>
      <c r="B11" s="219" t="s">
        <v>56</v>
      </c>
      <c r="C11" s="82">
        <f>SUM(C12,C16,C56,C59,C60,C61,C79)</f>
        <v>0</v>
      </c>
      <c r="D11" s="82">
        <f>SUM(D12,D16,D56,D59,D60,D61,D67,D75,D76)</f>
        <v>0</v>
      </c>
      <c r="E11" s="220"/>
    </row>
    <row r="12" spans="1:5" s="9" customFormat="1" ht="18">
      <c r="A12" s="87">
        <v>1.1000000000000001</v>
      </c>
      <c r="B12" s="87" t="s">
        <v>57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29</v>
      </c>
      <c r="B13" s="88" t="s">
        <v>58</v>
      </c>
      <c r="C13" s="4"/>
      <c r="D13" s="4"/>
      <c r="E13" s="94"/>
    </row>
    <row r="14" spans="1:5" s="3" customFormat="1">
      <c r="A14" s="88" t="s">
        <v>30</v>
      </c>
      <c r="B14" s="88" t="s">
        <v>0</v>
      </c>
      <c r="C14" s="4"/>
      <c r="D14" s="4"/>
      <c r="E14" s="95"/>
    </row>
    <row r="15" spans="1:5" s="3" customFormat="1">
      <c r="A15" s="369" t="s">
        <v>453</v>
      </c>
      <c r="B15" s="370" t="s">
        <v>454</v>
      </c>
      <c r="C15" s="4"/>
      <c r="D15" s="4"/>
      <c r="E15" s="95"/>
    </row>
    <row r="16" spans="1:5" s="7" customFormat="1">
      <c r="A16" s="87">
        <v>1.2</v>
      </c>
      <c r="B16" s="87" t="s">
        <v>59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0"/>
    </row>
    <row r="17" spans="1:6" s="3" customFormat="1">
      <c r="A17" s="88" t="s">
        <v>31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86</v>
      </c>
      <c r="B18" s="97" t="s">
        <v>60</v>
      </c>
      <c r="C18" s="4"/>
      <c r="D18" s="221"/>
      <c r="E18" s="95"/>
    </row>
    <row r="19" spans="1:6" s="3" customFormat="1">
      <c r="A19" s="97" t="s">
        <v>87</v>
      </c>
      <c r="B19" s="97" t="s">
        <v>61</v>
      </c>
      <c r="C19" s="4"/>
      <c r="D19" s="221"/>
      <c r="E19" s="95"/>
    </row>
    <row r="20" spans="1:6" s="3" customFormat="1">
      <c r="A20" s="88" t="s">
        <v>32</v>
      </c>
      <c r="B20" s="88" t="s">
        <v>2</v>
      </c>
      <c r="C20" s="83">
        <f>SUM(C21:C26,C31)</f>
        <v>0</v>
      </c>
      <c r="D20" s="83">
        <f>SUM(D21:D26,D31)</f>
        <v>0</v>
      </c>
      <c r="E20" s="222"/>
      <c r="F20" s="223"/>
    </row>
    <row r="21" spans="1:6" s="226" customFormat="1" ht="30">
      <c r="A21" s="97" t="s">
        <v>12</v>
      </c>
      <c r="B21" s="97" t="s">
        <v>232</v>
      </c>
      <c r="C21" s="224"/>
      <c r="D21" s="39"/>
      <c r="E21" s="225"/>
    </row>
    <row r="22" spans="1:6" s="226" customFormat="1">
      <c r="A22" s="97" t="s">
        <v>13</v>
      </c>
      <c r="B22" s="97" t="s">
        <v>14</v>
      </c>
      <c r="C22" s="224"/>
      <c r="D22" s="40"/>
      <c r="E22" s="225"/>
    </row>
    <row r="23" spans="1:6" s="226" customFormat="1" ht="30">
      <c r="A23" s="97" t="s">
        <v>263</v>
      </c>
      <c r="B23" s="97" t="s">
        <v>22</v>
      </c>
      <c r="C23" s="224"/>
      <c r="D23" s="41"/>
      <c r="E23" s="225"/>
    </row>
    <row r="24" spans="1:6" s="226" customFormat="1" ht="16.5" customHeight="1">
      <c r="A24" s="97" t="s">
        <v>264</v>
      </c>
      <c r="B24" s="97" t="s">
        <v>15</v>
      </c>
      <c r="C24" s="410"/>
      <c r="D24" s="41"/>
      <c r="E24" s="225"/>
    </row>
    <row r="25" spans="1:6" s="226" customFormat="1" ht="16.5" customHeight="1">
      <c r="A25" s="97" t="s">
        <v>265</v>
      </c>
      <c r="B25" s="97" t="s">
        <v>16</v>
      </c>
      <c r="C25" s="224"/>
      <c r="D25" s="41"/>
      <c r="E25" s="225"/>
    </row>
    <row r="26" spans="1:6" s="226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5"/>
    </row>
    <row r="27" spans="1:6" s="226" customFormat="1" ht="16.5" customHeight="1">
      <c r="A27" s="227" t="s">
        <v>267</v>
      </c>
      <c r="B27" s="227" t="s">
        <v>18</v>
      </c>
      <c r="C27" s="224"/>
      <c r="D27" s="41"/>
      <c r="E27" s="225"/>
    </row>
    <row r="28" spans="1:6" s="226" customFormat="1" ht="16.5" customHeight="1">
      <c r="A28" s="227" t="s">
        <v>268</v>
      </c>
      <c r="B28" s="227" t="s">
        <v>19</v>
      </c>
      <c r="C28" s="224"/>
      <c r="D28" s="41"/>
      <c r="E28" s="225"/>
    </row>
    <row r="29" spans="1:6" s="226" customFormat="1" ht="16.5" customHeight="1">
      <c r="A29" s="227" t="s">
        <v>269</v>
      </c>
      <c r="B29" s="227" t="s">
        <v>20</v>
      </c>
      <c r="C29" s="224"/>
      <c r="D29" s="41"/>
      <c r="E29" s="225"/>
    </row>
    <row r="30" spans="1:6" s="226" customFormat="1" ht="16.5" customHeight="1">
      <c r="A30" s="227" t="s">
        <v>270</v>
      </c>
      <c r="B30" s="227" t="s">
        <v>23</v>
      </c>
      <c r="C30" s="224"/>
      <c r="D30" s="42"/>
      <c r="E30" s="225"/>
    </row>
    <row r="31" spans="1:6" s="226" customFormat="1" ht="16.5" customHeight="1">
      <c r="A31" s="97" t="s">
        <v>271</v>
      </c>
      <c r="B31" s="97" t="s">
        <v>21</v>
      </c>
      <c r="C31" s="224"/>
      <c r="D31" s="42"/>
      <c r="E31" s="225"/>
    </row>
    <row r="32" spans="1:6" s="3" customFormat="1" ht="16.5" customHeight="1">
      <c r="A32" s="88" t="s">
        <v>33</v>
      </c>
      <c r="B32" s="88" t="s">
        <v>3</v>
      </c>
      <c r="C32" s="4"/>
      <c r="D32" s="221"/>
      <c r="E32" s="222"/>
    </row>
    <row r="33" spans="1:5" s="3" customFormat="1" ht="16.5" customHeight="1">
      <c r="A33" s="88" t="s">
        <v>34</v>
      </c>
      <c r="B33" s="88" t="s">
        <v>4</v>
      </c>
      <c r="C33" s="4"/>
      <c r="D33" s="221"/>
      <c r="E33" s="95"/>
    </row>
    <row r="34" spans="1:5" s="3" customFormat="1" ht="16.5" customHeight="1">
      <c r="A34" s="88" t="s">
        <v>35</v>
      </c>
      <c r="B34" s="88" t="s">
        <v>5</v>
      </c>
      <c r="C34" s="4"/>
      <c r="D34" s="221"/>
      <c r="E34" s="95"/>
    </row>
    <row r="35" spans="1:5" s="3" customFormat="1">
      <c r="A35" s="88" t="s">
        <v>36</v>
      </c>
      <c r="B35" s="88" t="s">
        <v>62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55</v>
      </c>
      <c r="C36" s="4"/>
      <c r="D36" s="221"/>
      <c r="E36" s="95"/>
    </row>
    <row r="37" spans="1:5" s="3" customFormat="1" ht="16.5" customHeight="1">
      <c r="A37" s="97" t="s">
        <v>273</v>
      </c>
      <c r="B37" s="97" t="s">
        <v>54</v>
      </c>
      <c r="C37" s="4"/>
      <c r="D37" s="221"/>
      <c r="E37" s="95"/>
    </row>
    <row r="38" spans="1:5" s="3" customFormat="1" ht="16.5" customHeight="1">
      <c r="A38" s="88" t="s">
        <v>37</v>
      </c>
      <c r="B38" s="88" t="s">
        <v>48</v>
      </c>
      <c r="C38" s="4"/>
      <c r="D38" s="221"/>
      <c r="E38" s="95"/>
    </row>
    <row r="39" spans="1:5" s="3" customFormat="1" ht="16.5" customHeight="1">
      <c r="A39" s="88" t="s">
        <v>38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322</v>
      </c>
      <c r="B40" s="17" t="s">
        <v>326</v>
      </c>
      <c r="C40" s="4"/>
      <c r="D40" s="221"/>
      <c r="E40" s="95"/>
    </row>
    <row r="41" spans="1:5" s="3" customFormat="1" ht="16.5" customHeight="1">
      <c r="A41" s="17" t="s">
        <v>323</v>
      </c>
      <c r="B41" s="17" t="s">
        <v>327</v>
      </c>
      <c r="C41" s="4"/>
      <c r="D41" s="221"/>
      <c r="E41" s="95"/>
    </row>
    <row r="42" spans="1:5" s="3" customFormat="1" ht="16.5" customHeight="1">
      <c r="A42" s="17" t="s">
        <v>324</v>
      </c>
      <c r="B42" s="17" t="s">
        <v>330</v>
      </c>
      <c r="C42" s="4"/>
      <c r="D42" s="221"/>
      <c r="E42" s="95"/>
    </row>
    <row r="43" spans="1:5" s="3" customFormat="1" ht="16.5" customHeight="1">
      <c r="A43" s="17" t="s">
        <v>329</v>
      </c>
      <c r="B43" s="17" t="s">
        <v>331</v>
      </c>
      <c r="C43" s="4"/>
      <c r="D43" s="221"/>
      <c r="E43" s="95"/>
    </row>
    <row r="44" spans="1:5" s="3" customFormat="1" ht="16.5" customHeight="1">
      <c r="A44" s="17" t="s">
        <v>332</v>
      </c>
      <c r="B44" s="17" t="s">
        <v>427</v>
      </c>
      <c r="C44" s="4"/>
      <c r="D44" s="221"/>
      <c r="E44" s="95"/>
    </row>
    <row r="45" spans="1:5" s="3" customFormat="1" ht="16.5" customHeight="1">
      <c r="A45" s="17" t="s">
        <v>428</v>
      </c>
      <c r="B45" s="17" t="s">
        <v>328</v>
      </c>
      <c r="C45" s="4"/>
      <c r="D45" s="221"/>
      <c r="E45" s="95"/>
    </row>
    <row r="46" spans="1:5" s="3" customFormat="1" ht="30">
      <c r="A46" s="88" t="s">
        <v>39</v>
      </c>
      <c r="B46" s="88" t="s">
        <v>27</v>
      </c>
      <c r="C46" s="4"/>
      <c r="D46" s="221"/>
      <c r="E46" s="95"/>
    </row>
    <row r="47" spans="1:5" s="3" customFormat="1" ht="16.5" customHeight="1">
      <c r="A47" s="88" t="s">
        <v>40</v>
      </c>
      <c r="B47" s="88" t="s">
        <v>24</v>
      </c>
      <c r="C47" s="4"/>
      <c r="D47" s="221"/>
      <c r="E47" s="95"/>
    </row>
    <row r="48" spans="1:5" s="3" customFormat="1" ht="16.5" customHeight="1">
      <c r="A48" s="88" t="s">
        <v>41</v>
      </c>
      <c r="B48" s="88" t="s">
        <v>25</v>
      </c>
      <c r="C48" s="4"/>
      <c r="D48" s="221"/>
      <c r="E48" s="95"/>
    </row>
    <row r="49" spans="1:6" s="3" customFormat="1" ht="16.5" customHeight="1">
      <c r="A49" s="88" t="s">
        <v>42</v>
      </c>
      <c r="B49" s="88" t="s">
        <v>26</v>
      </c>
      <c r="C49" s="4"/>
      <c r="D49" s="221"/>
      <c r="E49" s="95"/>
    </row>
    <row r="50" spans="1:6" s="3" customFormat="1" ht="16.5" customHeight="1">
      <c r="A50" s="88" t="s">
        <v>43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/>
      <c r="D51" s="221"/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21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21"/>
      <c r="E53" s="95"/>
    </row>
    <row r="54" spans="1:6" s="3" customFormat="1">
      <c r="A54" s="88" t="s">
        <v>44</v>
      </c>
      <c r="B54" s="88" t="s">
        <v>28</v>
      </c>
      <c r="C54" s="4"/>
      <c r="D54" s="221"/>
      <c r="E54" s="95"/>
    </row>
    <row r="55" spans="1:6" s="3" customFormat="1" ht="16.5" customHeight="1">
      <c r="A55" s="88" t="s">
        <v>45</v>
      </c>
      <c r="B55" s="88" t="s">
        <v>6</v>
      </c>
      <c r="C55" s="4"/>
      <c r="D55" s="221"/>
      <c r="E55" s="222"/>
      <c r="F55" s="223"/>
    </row>
    <row r="56" spans="1:6" s="3" customFormat="1" ht="30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22"/>
      <c r="F56" s="223"/>
    </row>
    <row r="57" spans="1:6" s="3" customFormat="1" ht="30">
      <c r="A57" s="88" t="s">
        <v>49</v>
      </c>
      <c r="B57" s="88" t="s">
        <v>47</v>
      </c>
      <c r="C57" s="4"/>
      <c r="D57" s="221"/>
      <c r="E57" s="222"/>
      <c r="F57" s="223"/>
    </row>
    <row r="58" spans="1:6" s="3" customFormat="1" ht="16.5" customHeight="1">
      <c r="A58" s="88" t="s">
        <v>50</v>
      </c>
      <c r="B58" s="88" t="s">
        <v>46</v>
      </c>
      <c r="C58" s="4"/>
      <c r="D58" s="221"/>
      <c r="E58" s="222"/>
      <c r="F58" s="223"/>
    </row>
    <row r="59" spans="1:6" s="3" customFormat="1">
      <c r="A59" s="87">
        <v>1.4</v>
      </c>
      <c r="B59" s="87" t="s">
        <v>369</v>
      </c>
      <c r="C59" s="4"/>
      <c r="D59" s="221"/>
      <c r="E59" s="222"/>
      <c r="F59" s="223"/>
    </row>
    <row r="60" spans="1:6" s="226" customFormat="1">
      <c r="A60" s="87">
        <v>1.5</v>
      </c>
      <c r="B60" s="87" t="s">
        <v>7</v>
      </c>
      <c r="C60" s="224"/>
      <c r="D60" s="41"/>
      <c r="E60" s="225"/>
    </row>
    <row r="61" spans="1:6" s="226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5"/>
    </row>
    <row r="62" spans="1:6" s="226" customFormat="1">
      <c r="A62" s="88" t="s">
        <v>279</v>
      </c>
      <c r="B62" s="47" t="s">
        <v>51</v>
      </c>
      <c r="C62" s="224"/>
      <c r="D62" s="41"/>
      <c r="E62" s="225"/>
    </row>
    <row r="63" spans="1:6" s="226" customFormat="1" ht="30">
      <c r="A63" s="88" t="s">
        <v>280</v>
      </c>
      <c r="B63" s="47" t="s">
        <v>53</v>
      </c>
      <c r="C63" s="224"/>
      <c r="D63" s="41"/>
      <c r="E63" s="225"/>
    </row>
    <row r="64" spans="1:6" s="226" customFormat="1">
      <c r="A64" s="88" t="s">
        <v>281</v>
      </c>
      <c r="B64" s="47" t="s">
        <v>52</v>
      </c>
      <c r="C64" s="41"/>
      <c r="D64" s="41"/>
      <c r="E64" s="225"/>
    </row>
    <row r="65" spans="1:5" s="226" customFormat="1">
      <c r="A65" s="88" t="s">
        <v>282</v>
      </c>
      <c r="B65" s="47" t="s">
        <v>493</v>
      </c>
      <c r="C65" s="224"/>
      <c r="D65" s="41"/>
      <c r="E65" s="225"/>
    </row>
    <row r="66" spans="1:5" s="226" customFormat="1">
      <c r="A66" s="88" t="s">
        <v>308</v>
      </c>
      <c r="B66" s="47" t="s">
        <v>309</v>
      </c>
      <c r="C66" s="224"/>
      <c r="D66" s="41"/>
      <c r="E66" s="225"/>
    </row>
    <row r="67" spans="1:5">
      <c r="A67" s="219">
        <v>2</v>
      </c>
      <c r="B67" s="219" t="s">
        <v>364</v>
      </c>
      <c r="C67" s="228"/>
      <c r="D67" s="85">
        <f>SUM(D68:D74)</f>
        <v>0</v>
      </c>
      <c r="E67" s="96"/>
    </row>
    <row r="68" spans="1:5">
      <c r="A68" s="98">
        <v>2.1</v>
      </c>
      <c r="B68" s="229" t="s">
        <v>88</v>
      </c>
      <c r="C68" s="230"/>
      <c r="D68" s="22"/>
      <c r="E68" s="96"/>
    </row>
    <row r="69" spans="1:5">
      <c r="A69" s="98">
        <v>2.2000000000000002</v>
      </c>
      <c r="B69" s="229" t="s">
        <v>365</v>
      </c>
      <c r="C69" s="230"/>
      <c r="D69" s="22"/>
      <c r="E69" s="96"/>
    </row>
    <row r="70" spans="1:5">
      <c r="A70" s="98">
        <v>2.2999999999999998</v>
      </c>
      <c r="B70" s="229" t="s">
        <v>92</v>
      </c>
      <c r="C70" s="230"/>
      <c r="D70" s="22"/>
      <c r="E70" s="96"/>
    </row>
    <row r="71" spans="1:5">
      <c r="A71" s="98">
        <v>2.4</v>
      </c>
      <c r="B71" s="229" t="s">
        <v>91</v>
      </c>
      <c r="C71" s="230"/>
      <c r="D71" s="22"/>
      <c r="E71" s="96"/>
    </row>
    <row r="72" spans="1:5">
      <c r="A72" s="98">
        <v>2.5</v>
      </c>
      <c r="B72" s="229" t="s">
        <v>366</v>
      </c>
      <c r="C72" s="230"/>
      <c r="D72" s="22"/>
      <c r="E72" s="96"/>
    </row>
    <row r="73" spans="1:5">
      <c r="A73" s="98">
        <v>2.6</v>
      </c>
      <c r="B73" s="229" t="s">
        <v>89</v>
      </c>
      <c r="C73" s="230"/>
      <c r="D73" s="22"/>
      <c r="E73" s="96"/>
    </row>
    <row r="74" spans="1:5">
      <c r="A74" s="98">
        <v>2.7</v>
      </c>
      <c r="B74" s="229" t="s">
        <v>90</v>
      </c>
      <c r="C74" s="231"/>
      <c r="D74" s="22"/>
      <c r="E74" s="96"/>
    </row>
    <row r="75" spans="1:5">
      <c r="A75" s="219">
        <v>3</v>
      </c>
      <c r="B75" s="219" t="s">
        <v>388</v>
      </c>
      <c r="C75" s="85"/>
      <c r="D75" s="22"/>
      <c r="E75" s="96"/>
    </row>
    <row r="76" spans="1:5">
      <c r="A76" s="219">
        <v>4</v>
      </c>
      <c r="B76" s="219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30"/>
      <c r="D77" s="8"/>
      <c r="E77" s="96"/>
    </row>
    <row r="78" spans="1:5">
      <c r="A78" s="98">
        <v>4.2</v>
      </c>
      <c r="B78" s="98" t="s">
        <v>236</v>
      </c>
      <c r="C78" s="231"/>
      <c r="D78" s="8"/>
      <c r="E78" s="96"/>
    </row>
    <row r="79" spans="1:5">
      <c r="A79" s="219">
        <v>5</v>
      </c>
      <c r="B79" s="219" t="s">
        <v>261</v>
      </c>
      <c r="C79" s="245"/>
      <c r="D79" s="231"/>
      <c r="E79" s="96"/>
    </row>
    <row r="80" spans="1:5">
      <c r="B80" s="45"/>
    </row>
    <row r="81" spans="1:9">
      <c r="A81" s="660" t="s">
        <v>429</v>
      </c>
      <c r="B81" s="660"/>
      <c r="C81" s="660"/>
      <c r="D81" s="660"/>
      <c r="E81" s="5"/>
    </row>
    <row r="82" spans="1:9">
      <c r="B82" s="45"/>
    </row>
    <row r="83" spans="1:9" s="23" customFormat="1" ht="12.75"/>
    <row r="84" spans="1:9">
      <c r="A84" s="69" t="s">
        <v>95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s="23" customFormat="1" ht="12.75"/>
  </sheetData>
  <mergeCells count="3">
    <mergeCell ref="C1:D1"/>
    <mergeCell ref="C2:D2"/>
    <mergeCell ref="A81:D81"/>
  </mergeCells>
  <pageMargins left="0.196850393700787" right="0.196850393700787" top="0.196850393700787" bottom="0.196850393700787" header="0.15748031496063" footer="0.5"/>
  <pageSetup paperSize="9" scale="80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7" zoomScale="80" zoomScaleSheetLayoutView="80" workbookViewId="0">
      <selection activeCell="C9" sqref="C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284</v>
      </c>
      <c r="B1" s="114"/>
      <c r="C1" s="658" t="s">
        <v>96</v>
      </c>
      <c r="D1" s="658"/>
      <c r="E1" s="148"/>
    </row>
    <row r="2" spans="1:12">
      <c r="A2" s="76" t="s">
        <v>127</v>
      </c>
      <c r="B2" s="114"/>
      <c r="C2" s="657" t="str">
        <f>'ფორმა N1'!L2</f>
        <v>22.10.17-12.11.17</v>
      </c>
      <c r="D2" s="657"/>
      <c r="E2" s="148"/>
    </row>
    <row r="3" spans="1:12">
      <c r="A3" s="76"/>
      <c r="B3" s="114"/>
      <c r="C3" s="313"/>
      <c r="D3" s="313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119" t="s">
        <v>475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12"/>
      <c r="B7" s="312"/>
      <c r="C7" s="78"/>
      <c r="D7" s="78"/>
      <c r="E7" s="149"/>
    </row>
    <row r="8" spans="1:12" s="6" customFormat="1" ht="30">
      <c r="A8" s="106" t="s">
        <v>63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56</v>
      </c>
      <c r="C9" s="82">
        <f>SUM(C10,C14,C54,C57,C58,C59,C76)</f>
        <v>151967.89000000001</v>
      </c>
      <c r="D9" s="82">
        <f>SUM(D10,D14,D54,D57,D58,D59,D65,D72,D73)</f>
        <v>195716.09</v>
      </c>
      <c r="E9" s="150"/>
    </row>
    <row r="10" spans="1:12" s="9" customFormat="1" ht="18">
      <c r="A10" s="14">
        <v>1.1000000000000001</v>
      </c>
      <c r="B10" s="14" t="s">
        <v>57</v>
      </c>
      <c r="C10" s="84">
        <f>SUM(C11:C12)</f>
        <v>150125</v>
      </c>
      <c r="D10" s="84">
        <f>SUM(D11:D12)</f>
        <v>115175</v>
      </c>
      <c r="E10" s="150"/>
    </row>
    <row r="11" spans="1:12" s="9" customFormat="1" ht="16.5" customHeight="1">
      <c r="A11" s="16" t="s">
        <v>29</v>
      </c>
      <c r="B11" s="16" t="s">
        <v>58</v>
      </c>
      <c r="C11" s="34">
        <v>150125</v>
      </c>
      <c r="D11" s="35">
        <f>300+84800+30075</f>
        <v>115175</v>
      </c>
      <c r="E11" s="150"/>
    </row>
    <row r="12" spans="1:12" ht="16.5" customHeight="1">
      <c r="A12" s="16" t="s">
        <v>30</v>
      </c>
      <c r="B12" s="16" t="s">
        <v>0</v>
      </c>
      <c r="C12" s="34"/>
      <c r="D12" s="35"/>
      <c r="E12" s="148"/>
    </row>
    <row r="13" spans="1:12" ht="16.5" customHeight="1">
      <c r="A13" s="369" t="s">
        <v>453</v>
      </c>
      <c r="B13" s="370" t="s">
        <v>454</v>
      </c>
      <c r="C13" s="34"/>
      <c r="D13" s="35"/>
      <c r="E13" s="148"/>
    </row>
    <row r="14" spans="1:12">
      <c r="A14" s="14">
        <v>1.2</v>
      </c>
      <c r="B14" s="14" t="s">
        <v>59</v>
      </c>
      <c r="C14" s="84">
        <f>SUM(C15,C18,C30:C33,C36,C37,C44,C45,C46,C47,C48,C52,C53)</f>
        <v>1842.8899999999999</v>
      </c>
      <c r="D14" s="84">
        <f>SUM(D15,D18,D30:D33,D36,D37,D44,D45,D46,D47,D48,D52,D53)</f>
        <v>20341.09</v>
      </c>
      <c r="E14" s="148"/>
    </row>
    <row r="15" spans="1:12">
      <c r="A15" s="16" t="s">
        <v>31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86</v>
      </c>
      <c r="B16" s="17" t="s">
        <v>60</v>
      </c>
      <c r="C16" s="36"/>
      <c r="D16" s="37"/>
      <c r="E16" s="148"/>
    </row>
    <row r="17" spans="1:5" ht="17.25" customHeight="1">
      <c r="A17" s="17" t="s">
        <v>87</v>
      </c>
      <c r="B17" s="17" t="s">
        <v>61</v>
      </c>
      <c r="C17" s="36"/>
      <c r="D17" s="37"/>
      <c r="E17" s="148"/>
    </row>
    <row r="18" spans="1:5">
      <c r="A18" s="16" t="s">
        <v>32</v>
      </c>
      <c r="B18" s="16" t="s">
        <v>2</v>
      </c>
      <c r="C18" s="83">
        <f>SUM(C19:C24,C29)</f>
        <v>642.74</v>
      </c>
      <c r="D18" s="83">
        <f>SUM(D19:D24,D29)</f>
        <v>70.94</v>
      </c>
      <c r="E18" s="148"/>
    </row>
    <row r="19" spans="1:5" ht="30">
      <c r="A19" s="17" t="s">
        <v>12</v>
      </c>
      <c r="B19" s="17" t="s">
        <v>232</v>
      </c>
      <c r="C19" s="38"/>
      <c r="D19" s="426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>
        <v>642.74</v>
      </c>
      <c r="D22" s="41">
        <f>70.94</f>
        <v>70.94</v>
      </c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267</v>
      </c>
      <c r="B25" s="18" t="s">
        <v>18</v>
      </c>
      <c r="C25" s="38"/>
      <c r="D25" s="41"/>
      <c r="E25" s="148"/>
    </row>
    <row r="26" spans="1:5" ht="16.5" customHeight="1">
      <c r="A26" s="18" t="s">
        <v>268</v>
      </c>
      <c r="B26" s="18" t="s">
        <v>19</v>
      </c>
      <c r="C26" s="38"/>
      <c r="D26" s="41"/>
      <c r="E26" s="148"/>
    </row>
    <row r="27" spans="1:5" ht="16.5" customHeight="1">
      <c r="A27" s="18" t="s">
        <v>269</v>
      </c>
      <c r="B27" s="18" t="s">
        <v>20</v>
      </c>
      <c r="C27" s="38"/>
      <c r="D27" s="41"/>
      <c r="E27" s="148"/>
    </row>
    <row r="28" spans="1:5" ht="16.5" customHeight="1">
      <c r="A28" s="18" t="s">
        <v>270</v>
      </c>
      <c r="B28" s="18" t="s">
        <v>23</v>
      </c>
      <c r="C28" s="38"/>
      <c r="D28" s="42"/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33</v>
      </c>
      <c r="B30" s="16" t="s">
        <v>3</v>
      </c>
      <c r="C30" s="34"/>
      <c r="D30" s="35"/>
      <c r="E30" s="148"/>
    </row>
    <row r="31" spans="1:5">
      <c r="A31" s="16" t="s">
        <v>34</v>
      </c>
      <c r="B31" s="16" t="s">
        <v>4</v>
      </c>
      <c r="C31" s="34"/>
      <c r="D31" s="35"/>
      <c r="E31" s="148"/>
    </row>
    <row r="32" spans="1:5">
      <c r="A32" s="16" t="s">
        <v>35</v>
      </c>
      <c r="B32" s="16" t="s">
        <v>5</v>
      </c>
      <c r="C32" s="34"/>
      <c r="D32" s="35"/>
      <c r="E32" s="148"/>
    </row>
    <row r="33" spans="1:5">
      <c r="A33" s="16" t="s">
        <v>36</v>
      </c>
      <c r="B33" s="16" t="s">
        <v>62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272</v>
      </c>
      <c r="B34" s="17" t="s">
        <v>55</v>
      </c>
      <c r="C34" s="34"/>
      <c r="D34" s="35"/>
      <c r="E34" s="148"/>
    </row>
    <row r="35" spans="1:5">
      <c r="A35" s="17" t="s">
        <v>273</v>
      </c>
      <c r="B35" s="17" t="s">
        <v>54</v>
      </c>
      <c r="C35" s="34"/>
      <c r="D35" s="35"/>
      <c r="E35" s="148"/>
    </row>
    <row r="36" spans="1:5">
      <c r="A36" s="16" t="s">
        <v>37</v>
      </c>
      <c r="B36" s="16" t="s">
        <v>48</v>
      </c>
      <c r="C36" s="34">
        <v>335.15</v>
      </c>
      <c r="D36" s="35">
        <v>335.15</v>
      </c>
      <c r="E36" s="148"/>
    </row>
    <row r="37" spans="1:5">
      <c r="A37" s="16" t="s">
        <v>38</v>
      </c>
      <c r="B37" s="16" t="s">
        <v>325</v>
      </c>
      <c r="C37" s="83">
        <f>SUM(C38:C43)</f>
        <v>0</v>
      </c>
      <c r="D37" s="83">
        <f>SUM(D38:D43)</f>
        <v>18283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/>
      <c r="D39" s="34"/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328</v>
      </c>
      <c r="C43" s="34">
        <v>0</v>
      </c>
      <c r="D43" s="35">
        <v>18283</v>
      </c>
      <c r="E43" s="148"/>
    </row>
    <row r="44" spans="1:5" ht="30">
      <c r="A44" s="16" t="s">
        <v>39</v>
      </c>
      <c r="B44" s="16" t="s">
        <v>27</v>
      </c>
      <c r="C44" s="34">
        <v>0</v>
      </c>
      <c r="D44" s="35"/>
      <c r="E44" s="148"/>
    </row>
    <row r="45" spans="1:5">
      <c r="A45" s="16" t="s">
        <v>40</v>
      </c>
      <c r="B45" s="16" t="s">
        <v>24</v>
      </c>
      <c r="C45" s="34">
        <v>865</v>
      </c>
      <c r="D45" s="35">
        <v>1652</v>
      </c>
      <c r="E45" s="148"/>
    </row>
    <row r="46" spans="1:5">
      <c r="A46" s="16" t="s">
        <v>41</v>
      </c>
      <c r="B46" s="16" t="s">
        <v>25</v>
      </c>
      <c r="C46" s="34"/>
      <c r="D46" s="35"/>
      <c r="E46" s="148"/>
    </row>
    <row r="47" spans="1:5">
      <c r="A47" s="16" t="s">
        <v>42</v>
      </c>
      <c r="B47" s="16" t="s">
        <v>26</v>
      </c>
      <c r="C47" s="34"/>
      <c r="D47" s="35"/>
      <c r="E47" s="148"/>
    </row>
    <row r="48" spans="1:5">
      <c r="A48" s="16" t="s">
        <v>43</v>
      </c>
      <c r="B48" s="16" t="s">
        <v>278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337</v>
      </c>
      <c r="B49" s="97" t="s">
        <v>340</v>
      </c>
      <c r="C49" s="34">
        <v>0</v>
      </c>
      <c r="D49" s="35"/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44</v>
      </c>
      <c r="B52" s="16" t="s">
        <v>28</v>
      </c>
      <c r="C52" s="34"/>
      <c r="D52" s="35"/>
      <c r="E52" s="148"/>
    </row>
    <row r="53" spans="1:5">
      <c r="A53" s="16" t="s">
        <v>45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367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49</v>
      </c>
      <c r="B55" s="16" t="s">
        <v>47</v>
      </c>
      <c r="C55" s="34">
        <v>0</v>
      </c>
      <c r="D55" s="35"/>
      <c r="E55" s="148"/>
    </row>
    <row r="56" spans="1:5">
      <c r="A56" s="16" t="s">
        <v>50</v>
      </c>
      <c r="B56" s="16" t="s">
        <v>46</v>
      </c>
      <c r="C56" s="34"/>
      <c r="D56" s="35"/>
      <c r="E56" s="148"/>
    </row>
    <row r="57" spans="1:5">
      <c r="A57" s="14">
        <v>1.4</v>
      </c>
      <c r="B57" s="14" t="s">
        <v>369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60200</v>
      </c>
      <c r="E59" s="148"/>
    </row>
    <row r="60" spans="1:5">
      <c r="A60" s="16" t="s">
        <v>279</v>
      </c>
      <c r="B60" s="47" t="s">
        <v>51</v>
      </c>
      <c r="C60" s="38"/>
      <c r="D60" s="41"/>
      <c r="E60" s="148"/>
    </row>
    <row r="61" spans="1:5" ht="30">
      <c r="A61" s="16" t="s">
        <v>280</v>
      </c>
      <c r="B61" s="47" t="s">
        <v>53</v>
      </c>
      <c r="C61" s="38"/>
      <c r="D61" s="41"/>
      <c r="E61" s="148"/>
    </row>
    <row r="62" spans="1:5">
      <c r="A62" s="16" t="s">
        <v>281</v>
      </c>
      <c r="B62" s="47" t="s">
        <v>52</v>
      </c>
      <c r="C62" s="41"/>
      <c r="D62" s="41"/>
      <c r="E62" s="148"/>
    </row>
    <row r="63" spans="1:5">
      <c r="A63" s="16" t="s">
        <v>282</v>
      </c>
      <c r="B63" s="47" t="s">
        <v>584</v>
      </c>
      <c r="C63" s="38"/>
      <c r="D63" s="41">
        <v>60200</v>
      </c>
      <c r="E63" s="148"/>
    </row>
    <row r="64" spans="1:5">
      <c r="A64" s="16" t="s">
        <v>308</v>
      </c>
      <c r="B64" s="199" t="s">
        <v>309</v>
      </c>
      <c r="C64" s="38"/>
      <c r="D64" s="200"/>
      <c r="E64" s="148"/>
    </row>
    <row r="65" spans="1:5">
      <c r="A65" s="13">
        <v>2</v>
      </c>
      <c r="B65" s="48" t="s">
        <v>94</v>
      </c>
      <c r="C65" s="248"/>
      <c r="D65" s="118">
        <f>SUM(D66:D71)</f>
        <v>0</v>
      </c>
      <c r="E65" s="148"/>
    </row>
    <row r="66" spans="1:5">
      <c r="A66" s="15">
        <v>2.1</v>
      </c>
      <c r="B66" s="49" t="s">
        <v>88</v>
      </c>
      <c r="C66" s="248"/>
      <c r="D66" s="43"/>
      <c r="E66" s="148"/>
    </row>
    <row r="67" spans="1:5">
      <c r="A67" s="15">
        <v>2.2000000000000002</v>
      </c>
      <c r="B67" s="49" t="s">
        <v>92</v>
      </c>
      <c r="C67" s="250"/>
      <c r="D67" s="44"/>
      <c r="E67" s="148"/>
    </row>
    <row r="68" spans="1:5">
      <c r="A68" s="15">
        <v>2.2999999999999998</v>
      </c>
      <c r="B68" s="49" t="s">
        <v>91</v>
      </c>
      <c r="C68" s="250"/>
      <c r="D68" s="44"/>
      <c r="E68" s="148"/>
    </row>
    <row r="69" spans="1:5">
      <c r="A69" s="15">
        <v>2.4</v>
      </c>
      <c r="B69" s="49" t="s">
        <v>93</v>
      </c>
      <c r="C69" s="250"/>
      <c r="D69" s="44"/>
      <c r="E69" s="148"/>
    </row>
    <row r="70" spans="1:5">
      <c r="A70" s="15">
        <v>2.5</v>
      </c>
      <c r="B70" s="49" t="s">
        <v>89</v>
      </c>
      <c r="C70" s="250"/>
      <c r="D70" s="44"/>
      <c r="E70" s="148"/>
    </row>
    <row r="71" spans="1:5">
      <c r="A71" s="15">
        <v>2.6</v>
      </c>
      <c r="B71" s="49" t="s">
        <v>90</v>
      </c>
      <c r="C71" s="250"/>
      <c r="D71" s="44"/>
      <c r="E71" s="148"/>
    </row>
    <row r="72" spans="1:5" s="2" customFormat="1">
      <c r="A72" s="13">
        <v>3</v>
      </c>
      <c r="B72" s="246" t="s">
        <v>388</v>
      </c>
      <c r="C72" s="249"/>
      <c r="D72" s="247"/>
      <c r="E72" s="105"/>
    </row>
    <row r="73" spans="1:5" s="2" customFormat="1">
      <c r="A73" s="13">
        <v>4</v>
      </c>
      <c r="B73" s="13" t="s">
        <v>234</v>
      </c>
      <c r="C73" s="24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4" t="s">
        <v>261</v>
      </c>
      <c r="C76" s="8"/>
      <c r="D76" s="85"/>
      <c r="E76" s="105"/>
    </row>
    <row r="77" spans="1:5" s="2" customFormat="1">
      <c r="A77" s="322"/>
      <c r="B77" s="322"/>
      <c r="C77" s="12"/>
      <c r="D77" s="12"/>
      <c r="E77" s="105"/>
    </row>
    <row r="78" spans="1:5" s="2" customFormat="1">
      <c r="A78" s="660" t="s">
        <v>429</v>
      </c>
      <c r="B78" s="660"/>
      <c r="C78" s="660"/>
      <c r="D78" s="660"/>
      <c r="E78" s="105"/>
    </row>
    <row r="79" spans="1:5" s="2" customFormat="1">
      <c r="A79" s="322"/>
      <c r="B79" s="322"/>
      <c r="C79" s="12"/>
      <c r="D79" s="12"/>
      <c r="E79" s="105"/>
    </row>
    <row r="80" spans="1:5" s="23" customFormat="1" ht="12.75"/>
    <row r="81" spans="1:9" s="2" customFormat="1">
      <c r="A81" s="69" t="s">
        <v>95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661" t="s">
        <v>431</v>
      </c>
      <c r="C85" s="661"/>
      <c r="D85" s="661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661" t="s">
        <v>433</v>
      </c>
      <c r="C87" s="661"/>
      <c r="D87" s="661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0.33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B18" sqref="B18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306</v>
      </c>
      <c r="B1" s="77"/>
      <c r="C1" s="658" t="s">
        <v>96</v>
      </c>
      <c r="D1" s="658"/>
      <c r="E1" s="91"/>
    </row>
    <row r="2" spans="1:5" s="6" customFormat="1">
      <c r="A2" s="74" t="s">
        <v>300</v>
      </c>
      <c r="B2" s="77"/>
      <c r="C2" s="662" t="str">
        <f>'ფორმა N1'!L2</f>
        <v>22.10.17-12.11.17</v>
      </c>
      <c r="D2" s="662"/>
      <c r="E2" s="91"/>
    </row>
    <row r="3" spans="1:5" s="6" customFormat="1">
      <c r="A3" s="76" t="s">
        <v>127</v>
      </c>
      <c r="B3" s="74"/>
      <c r="C3" s="159"/>
      <c r="D3" s="159"/>
      <c r="E3" s="91"/>
    </row>
    <row r="4" spans="1:5" s="6" customFormat="1">
      <c r="A4" s="77" t="s">
        <v>256</v>
      </c>
      <c r="B4" s="76"/>
      <c r="C4" s="159"/>
      <c r="D4" s="159"/>
      <c r="E4" s="91"/>
    </row>
    <row r="5" spans="1:5">
      <c r="A5" s="77" t="str">
        <f>'ფორმა N2'!A5</f>
        <v>მპგ "დემოკრატიული მოძრაობა – ერთიანი საქართველო"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63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98" t="s">
        <v>652</v>
      </c>
      <c r="C10" s="4"/>
      <c r="D10" s="4">
        <v>60200</v>
      </c>
      <c r="E10" s="93"/>
    </row>
    <row r="11" spans="1:5" s="10" customFormat="1">
      <c r="A11" s="98" t="s">
        <v>302</v>
      </c>
      <c r="B11" s="98"/>
      <c r="C11" s="4"/>
      <c r="D11" s="4"/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60200</v>
      </c>
      <c r="E25" s="96"/>
    </row>
    <row r="26" spans="1:5">
      <c r="A26" s="45"/>
      <c r="B26" s="45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98" t="s">
        <v>372</v>
      </c>
    </row>
    <row r="30" spans="1:5">
      <c r="A30" s="198"/>
    </row>
    <row r="31" spans="1:5">
      <c r="A31" s="198" t="s">
        <v>320</v>
      </c>
    </row>
    <row r="32" spans="1:5" s="23" customFormat="1" ht="12.75"/>
    <row r="33" spans="1:9">
      <c r="A33" s="69" t="s">
        <v>95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2.75">
      <c r="A38" s="66"/>
      <c r="B38" s="66" t="s">
        <v>126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5"/>
  <sheetViews>
    <sheetView view="pageBreakPreview" topLeftCell="A973" zoomScale="80" zoomScaleSheetLayoutView="80" workbookViewId="0">
      <selection activeCell="B1011" sqref="B1011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4" t="s">
        <v>404</v>
      </c>
      <c r="B1" s="74"/>
      <c r="C1" s="77"/>
      <c r="D1" s="77"/>
      <c r="E1" s="77"/>
      <c r="F1" s="77"/>
      <c r="G1" s="255"/>
      <c r="H1" s="255"/>
      <c r="I1" s="658" t="s">
        <v>96</v>
      </c>
      <c r="J1" s="658"/>
    </row>
    <row r="2" spans="1:10" ht="15">
      <c r="A2" s="76" t="s">
        <v>127</v>
      </c>
      <c r="B2" s="74"/>
      <c r="C2" s="77"/>
      <c r="D2" s="77"/>
      <c r="E2" s="77"/>
      <c r="F2" s="77"/>
      <c r="G2" s="255"/>
      <c r="H2" s="255"/>
      <c r="I2" s="662" t="str">
        <f>'ფორმა N1'!L2</f>
        <v>22.10.17-12.11.17</v>
      </c>
      <c r="J2" s="662"/>
    </row>
    <row r="3" spans="1:10" ht="15">
      <c r="A3" s="76"/>
      <c r="B3" s="76"/>
      <c r="C3" s="74"/>
      <c r="D3" s="74"/>
      <c r="E3" s="74"/>
      <c r="F3" s="74"/>
      <c r="G3" s="255"/>
      <c r="H3" s="255"/>
      <c r="I3" s="255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 t="s">
        <v>475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4"/>
      <c r="B7" s="254"/>
      <c r="C7" s="254"/>
      <c r="D7" s="254"/>
      <c r="E7" s="254"/>
      <c r="F7" s="254"/>
      <c r="G7" s="78"/>
      <c r="H7" s="78"/>
      <c r="I7" s="78"/>
    </row>
    <row r="8" spans="1:10" ht="45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10" t="s">
        <v>318</v>
      </c>
    </row>
    <row r="9" spans="1:10" ht="15">
      <c r="A9" s="98">
        <v>1</v>
      </c>
      <c r="B9" s="433" t="s">
        <v>661</v>
      </c>
      <c r="C9" s="98"/>
      <c r="D9" s="412" t="s">
        <v>494</v>
      </c>
      <c r="E9" s="98"/>
      <c r="F9" s="412" t="s">
        <v>318</v>
      </c>
      <c r="G9" s="4">
        <v>375</v>
      </c>
      <c r="H9" s="411">
        <v>300</v>
      </c>
      <c r="I9" s="4">
        <v>75</v>
      </c>
      <c r="J9" s="210" t="s">
        <v>0</v>
      </c>
    </row>
    <row r="10" spans="1:10" ht="15">
      <c r="A10" s="98"/>
      <c r="B10" s="434" t="s">
        <v>654</v>
      </c>
      <c r="C10" s="434" t="s">
        <v>912</v>
      </c>
      <c r="D10" s="473" t="s">
        <v>662</v>
      </c>
      <c r="E10" s="98"/>
      <c r="F10" s="412" t="s">
        <v>318</v>
      </c>
      <c r="G10" s="4">
        <v>150</v>
      </c>
      <c r="H10" s="497">
        <v>120</v>
      </c>
      <c r="I10" s="4">
        <v>30</v>
      </c>
      <c r="J10" s="210"/>
    </row>
    <row r="11" spans="1:10" ht="15">
      <c r="A11" s="98"/>
      <c r="B11" s="434" t="s">
        <v>913</v>
      </c>
      <c r="C11" s="434" t="s">
        <v>914</v>
      </c>
      <c r="D11" s="473" t="s">
        <v>663</v>
      </c>
      <c r="E11" s="98"/>
      <c r="F11" s="412" t="s">
        <v>318</v>
      </c>
      <c r="G11" s="4">
        <v>150</v>
      </c>
      <c r="H11" s="497">
        <v>120</v>
      </c>
      <c r="I11" s="4">
        <v>30</v>
      </c>
      <c r="J11" s="210"/>
    </row>
    <row r="12" spans="1:10" ht="15">
      <c r="A12" s="98"/>
      <c r="B12" s="434" t="s">
        <v>915</v>
      </c>
      <c r="C12" s="434" t="s">
        <v>912</v>
      </c>
      <c r="D12" s="473" t="s">
        <v>664</v>
      </c>
      <c r="E12" s="98"/>
      <c r="F12" s="412" t="s">
        <v>318</v>
      </c>
      <c r="G12" s="4">
        <v>150</v>
      </c>
      <c r="H12" s="497">
        <v>120</v>
      </c>
      <c r="I12" s="4">
        <v>30</v>
      </c>
      <c r="J12" s="210"/>
    </row>
    <row r="13" spans="1:10" ht="15">
      <c r="A13" s="98"/>
      <c r="B13" s="434" t="s">
        <v>916</v>
      </c>
      <c r="C13" s="434" t="s">
        <v>917</v>
      </c>
      <c r="D13" s="473" t="s">
        <v>665</v>
      </c>
      <c r="E13" s="98"/>
      <c r="F13" s="412" t="s">
        <v>318</v>
      </c>
      <c r="G13" s="4">
        <v>150</v>
      </c>
      <c r="H13" s="497">
        <v>120</v>
      </c>
      <c r="I13" s="4">
        <v>30</v>
      </c>
      <c r="J13" s="210"/>
    </row>
    <row r="14" spans="1:10" ht="15">
      <c r="A14" s="98"/>
      <c r="B14" s="434" t="s">
        <v>918</v>
      </c>
      <c r="C14" s="434" t="s">
        <v>919</v>
      </c>
      <c r="D14" s="473" t="s">
        <v>666</v>
      </c>
      <c r="E14" s="98"/>
      <c r="F14" s="412" t="s">
        <v>318</v>
      </c>
      <c r="G14" s="4">
        <v>150</v>
      </c>
      <c r="H14" s="497">
        <v>120</v>
      </c>
      <c r="I14" s="4">
        <v>30</v>
      </c>
      <c r="J14" s="210"/>
    </row>
    <row r="15" spans="1:10" ht="15">
      <c r="A15" s="98"/>
      <c r="B15" s="434" t="s">
        <v>920</v>
      </c>
      <c r="C15" s="434" t="s">
        <v>914</v>
      </c>
      <c r="D15" s="473" t="s">
        <v>667</v>
      </c>
      <c r="E15" s="98"/>
      <c r="F15" s="412" t="s">
        <v>318</v>
      </c>
      <c r="G15" s="4">
        <v>150</v>
      </c>
      <c r="H15" s="497">
        <v>120</v>
      </c>
      <c r="I15" s="4">
        <v>30</v>
      </c>
      <c r="J15" s="210"/>
    </row>
    <row r="16" spans="1:10" ht="15">
      <c r="A16" s="98"/>
      <c r="B16" s="434" t="s">
        <v>921</v>
      </c>
      <c r="C16" s="434" t="s">
        <v>922</v>
      </c>
      <c r="D16" s="473" t="s">
        <v>668</v>
      </c>
      <c r="E16" s="98"/>
      <c r="F16" s="412" t="s">
        <v>318</v>
      </c>
      <c r="G16" s="4">
        <v>150</v>
      </c>
      <c r="H16" s="497">
        <v>120</v>
      </c>
      <c r="I16" s="4">
        <v>30</v>
      </c>
      <c r="J16" s="210"/>
    </row>
    <row r="17" spans="1:10" ht="15">
      <c r="A17" s="98"/>
      <c r="B17" s="434" t="s">
        <v>923</v>
      </c>
      <c r="C17" s="434" t="s">
        <v>924</v>
      </c>
      <c r="D17" s="473" t="s">
        <v>1309</v>
      </c>
      <c r="E17" s="98"/>
      <c r="F17" s="412" t="s">
        <v>318</v>
      </c>
      <c r="G17" s="4">
        <v>150</v>
      </c>
      <c r="H17" s="497">
        <v>120</v>
      </c>
      <c r="I17" s="4">
        <v>30</v>
      </c>
      <c r="J17" s="210"/>
    </row>
    <row r="18" spans="1:10" ht="15">
      <c r="A18" s="98"/>
      <c r="B18" s="434" t="s">
        <v>925</v>
      </c>
      <c r="C18" s="434" t="s">
        <v>914</v>
      </c>
      <c r="D18" s="473" t="s">
        <v>1310</v>
      </c>
      <c r="E18" s="98"/>
      <c r="F18" s="412" t="s">
        <v>318</v>
      </c>
      <c r="G18" s="4">
        <v>150</v>
      </c>
      <c r="H18" s="497">
        <v>120</v>
      </c>
      <c r="I18" s="4">
        <v>30</v>
      </c>
      <c r="J18" s="210"/>
    </row>
    <row r="19" spans="1:10" ht="15">
      <c r="A19" s="98"/>
      <c r="B19" s="434" t="s">
        <v>655</v>
      </c>
      <c r="C19" s="434" t="s">
        <v>926</v>
      </c>
      <c r="D19" s="473" t="s">
        <v>669</v>
      </c>
      <c r="E19" s="98"/>
      <c r="F19" s="412" t="s">
        <v>318</v>
      </c>
      <c r="G19" s="4">
        <v>150</v>
      </c>
      <c r="H19" s="497">
        <v>120</v>
      </c>
      <c r="I19" s="4">
        <v>30</v>
      </c>
      <c r="J19" s="210"/>
    </row>
    <row r="20" spans="1:10" ht="15">
      <c r="A20" s="98"/>
      <c r="B20" s="434" t="s">
        <v>654</v>
      </c>
      <c r="C20" s="434" t="s">
        <v>927</v>
      </c>
      <c r="D20" s="473" t="s">
        <v>670</v>
      </c>
      <c r="E20" s="98"/>
      <c r="F20" s="412" t="s">
        <v>318</v>
      </c>
      <c r="G20" s="4">
        <v>150</v>
      </c>
      <c r="H20" s="497">
        <v>120</v>
      </c>
      <c r="I20" s="4">
        <v>30</v>
      </c>
      <c r="J20" s="210"/>
    </row>
    <row r="21" spans="1:10" ht="15">
      <c r="A21" s="98"/>
      <c r="B21" s="434" t="s">
        <v>928</v>
      </c>
      <c r="C21" s="434" t="s">
        <v>929</v>
      </c>
      <c r="D21" s="473" t="s">
        <v>671</v>
      </c>
      <c r="E21" s="98"/>
      <c r="F21" s="412" t="s">
        <v>318</v>
      </c>
      <c r="G21" s="4">
        <v>150</v>
      </c>
      <c r="H21" s="497">
        <v>120</v>
      </c>
      <c r="I21" s="4">
        <v>30</v>
      </c>
      <c r="J21" s="210"/>
    </row>
    <row r="22" spans="1:10" ht="15">
      <c r="A22" s="98"/>
      <c r="B22" s="434" t="s">
        <v>930</v>
      </c>
      <c r="C22" s="434" t="s">
        <v>931</v>
      </c>
      <c r="D22" s="473" t="s">
        <v>672</v>
      </c>
      <c r="E22" s="98"/>
      <c r="F22" s="412" t="s">
        <v>318</v>
      </c>
      <c r="G22" s="4">
        <v>150</v>
      </c>
      <c r="H22" s="497">
        <v>120</v>
      </c>
      <c r="I22" s="4">
        <v>30</v>
      </c>
      <c r="J22" s="210"/>
    </row>
    <row r="23" spans="1:10" ht="15">
      <c r="A23" s="98"/>
      <c r="B23" s="434" t="s">
        <v>932</v>
      </c>
      <c r="C23" s="434" t="s">
        <v>929</v>
      </c>
      <c r="D23" s="473" t="s">
        <v>673</v>
      </c>
      <c r="E23" s="98"/>
      <c r="F23" s="412" t="s">
        <v>318</v>
      </c>
      <c r="G23" s="4">
        <v>150</v>
      </c>
      <c r="H23" s="497">
        <v>120</v>
      </c>
      <c r="I23" s="4">
        <v>30</v>
      </c>
      <c r="J23" s="210"/>
    </row>
    <row r="24" spans="1:10" ht="15">
      <c r="A24" s="98"/>
      <c r="B24" s="434" t="s">
        <v>933</v>
      </c>
      <c r="C24" s="434" t="s">
        <v>934</v>
      </c>
      <c r="D24" s="473" t="s">
        <v>674</v>
      </c>
      <c r="E24" s="98"/>
      <c r="F24" s="412" t="s">
        <v>318</v>
      </c>
      <c r="G24" s="4">
        <v>150</v>
      </c>
      <c r="H24" s="497">
        <v>120</v>
      </c>
      <c r="I24" s="4">
        <v>30</v>
      </c>
      <c r="J24" s="210"/>
    </row>
    <row r="25" spans="1:10" ht="15">
      <c r="A25" s="98"/>
      <c r="B25" s="434" t="s">
        <v>935</v>
      </c>
      <c r="C25" s="434" t="s">
        <v>914</v>
      </c>
      <c r="D25" s="473" t="s">
        <v>675</v>
      </c>
      <c r="E25" s="98"/>
      <c r="F25" s="412" t="s">
        <v>318</v>
      </c>
      <c r="G25" s="4">
        <v>150</v>
      </c>
      <c r="H25" s="497">
        <v>120</v>
      </c>
      <c r="I25" s="4">
        <v>30</v>
      </c>
      <c r="J25" s="210"/>
    </row>
    <row r="26" spans="1:10" ht="15">
      <c r="A26" s="98"/>
      <c r="B26" s="434" t="s">
        <v>936</v>
      </c>
      <c r="C26" s="434" t="s">
        <v>937</v>
      </c>
      <c r="D26" s="473" t="s">
        <v>676</v>
      </c>
      <c r="E26" s="98"/>
      <c r="F26" s="412" t="s">
        <v>318</v>
      </c>
      <c r="G26" s="4">
        <v>150</v>
      </c>
      <c r="H26" s="497">
        <v>120</v>
      </c>
      <c r="I26" s="4">
        <v>30</v>
      </c>
      <c r="J26" s="210"/>
    </row>
    <row r="27" spans="1:10" ht="15">
      <c r="A27" s="98"/>
      <c r="B27" s="434" t="s">
        <v>938</v>
      </c>
      <c r="C27" s="434" t="s">
        <v>939</v>
      </c>
      <c r="D27" s="473" t="s">
        <v>677</v>
      </c>
      <c r="E27" s="98"/>
      <c r="F27" s="412" t="s">
        <v>318</v>
      </c>
      <c r="G27" s="4">
        <v>150</v>
      </c>
      <c r="H27" s="497">
        <v>120</v>
      </c>
      <c r="I27" s="4">
        <v>30</v>
      </c>
      <c r="J27" s="210"/>
    </row>
    <row r="28" spans="1:10" ht="15">
      <c r="A28" s="98"/>
      <c r="B28" s="434" t="s">
        <v>915</v>
      </c>
      <c r="C28" s="434" t="s">
        <v>914</v>
      </c>
      <c r="D28" s="473" t="s">
        <v>678</v>
      </c>
      <c r="E28" s="98"/>
      <c r="F28" s="412" t="s">
        <v>318</v>
      </c>
      <c r="G28" s="4">
        <v>150</v>
      </c>
      <c r="H28" s="497">
        <v>120</v>
      </c>
      <c r="I28" s="4">
        <v>30</v>
      </c>
      <c r="J28" s="210"/>
    </row>
    <row r="29" spans="1:10" ht="15">
      <c r="A29" s="98"/>
      <c r="B29" s="434" t="s">
        <v>940</v>
      </c>
      <c r="C29" s="434" t="s">
        <v>941</v>
      </c>
      <c r="D29" s="473" t="s">
        <v>679</v>
      </c>
      <c r="E29" s="98"/>
      <c r="F29" s="412" t="s">
        <v>318</v>
      </c>
      <c r="G29" s="4">
        <v>150</v>
      </c>
      <c r="H29" s="497">
        <v>120</v>
      </c>
      <c r="I29" s="4">
        <v>30</v>
      </c>
      <c r="J29" s="210"/>
    </row>
    <row r="30" spans="1:10" ht="15">
      <c r="A30" s="98"/>
      <c r="B30" s="434" t="s">
        <v>942</v>
      </c>
      <c r="C30" s="434" t="s">
        <v>943</v>
      </c>
      <c r="D30" s="473" t="s">
        <v>680</v>
      </c>
      <c r="E30" s="98"/>
      <c r="F30" s="412" t="s">
        <v>318</v>
      </c>
      <c r="G30" s="4">
        <v>150</v>
      </c>
      <c r="H30" s="497">
        <v>120</v>
      </c>
      <c r="I30" s="4">
        <v>30</v>
      </c>
      <c r="J30" s="210"/>
    </row>
    <row r="31" spans="1:10" ht="15">
      <c r="A31" s="98"/>
      <c r="B31" s="434" t="s">
        <v>944</v>
      </c>
      <c r="C31" s="434" t="s">
        <v>945</v>
      </c>
      <c r="D31" s="473" t="s">
        <v>681</v>
      </c>
      <c r="E31" s="98"/>
      <c r="F31" s="412" t="s">
        <v>318</v>
      </c>
      <c r="G31" s="4">
        <v>150</v>
      </c>
      <c r="H31" s="497">
        <v>120</v>
      </c>
      <c r="I31" s="4">
        <v>30</v>
      </c>
      <c r="J31" s="210"/>
    </row>
    <row r="32" spans="1:10" ht="15">
      <c r="A32" s="98"/>
      <c r="B32" s="434" t="s">
        <v>946</v>
      </c>
      <c r="C32" s="434" t="s">
        <v>947</v>
      </c>
      <c r="D32" s="473" t="s">
        <v>682</v>
      </c>
      <c r="E32" s="98"/>
      <c r="F32" s="412" t="s">
        <v>318</v>
      </c>
      <c r="G32" s="4">
        <v>150</v>
      </c>
      <c r="H32" s="497">
        <v>120</v>
      </c>
      <c r="I32" s="4">
        <v>30</v>
      </c>
      <c r="J32" s="210"/>
    </row>
    <row r="33" spans="1:10" ht="15">
      <c r="A33" s="98"/>
      <c r="B33" s="434" t="s">
        <v>948</v>
      </c>
      <c r="C33" s="434" t="s">
        <v>949</v>
      </c>
      <c r="D33" s="473" t="s">
        <v>683</v>
      </c>
      <c r="E33" s="98"/>
      <c r="F33" s="412" t="s">
        <v>318</v>
      </c>
      <c r="G33" s="4">
        <v>150</v>
      </c>
      <c r="H33" s="497">
        <v>120</v>
      </c>
      <c r="I33" s="4">
        <v>30</v>
      </c>
      <c r="J33" s="210"/>
    </row>
    <row r="34" spans="1:10" ht="15">
      <c r="A34" s="98"/>
      <c r="B34" s="434" t="s">
        <v>950</v>
      </c>
      <c r="C34" s="434" t="s">
        <v>951</v>
      </c>
      <c r="D34" s="473" t="s">
        <v>684</v>
      </c>
      <c r="E34" s="98"/>
      <c r="F34" s="412" t="s">
        <v>318</v>
      </c>
      <c r="G34" s="4">
        <v>150</v>
      </c>
      <c r="H34" s="497">
        <v>120</v>
      </c>
      <c r="I34" s="4">
        <v>30</v>
      </c>
      <c r="J34" s="210"/>
    </row>
    <row r="35" spans="1:10" ht="15">
      <c r="A35" s="98"/>
      <c r="B35" s="435" t="s">
        <v>952</v>
      </c>
      <c r="C35" s="435" t="s">
        <v>953</v>
      </c>
      <c r="D35" s="474" t="s">
        <v>685</v>
      </c>
      <c r="E35" s="98"/>
      <c r="F35" s="412" t="s">
        <v>318</v>
      </c>
      <c r="G35" s="4">
        <v>150</v>
      </c>
      <c r="H35" s="497">
        <v>120</v>
      </c>
      <c r="I35" s="4">
        <v>30</v>
      </c>
      <c r="J35" s="210"/>
    </row>
    <row r="36" spans="1:10" ht="15">
      <c r="A36" s="98"/>
      <c r="B36" s="435" t="s">
        <v>954</v>
      </c>
      <c r="C36" s="435" t="s">
        <v>929</v>
      </c>
      <c r="D36" s="474" t="s">
        <v>686</v>
      </c>
      <c r="E36" s="98"/>
      <c r="F36" s="412" t="s">
        <v>318</v>
      </c>
      <c r="G36" s="4">
        <v>150</v>
      </c>
      <c r="H36" s="497">
        <v>120</v>
      </c>
      <c r="I36" s="4">
        <v>30</v>
      </c>
      <c r="J36" s="210"/>
    </row>
    <row r="37" spans="1:10" ht="15">
      <c r="A37" s="98"/>
      <c r="B37" s="435" t="s">
        <v>955</v>
      </c>
      <c r="C37" s="435" t="s">
        <v>914</v>
      </c>
      <c r="D37" s="474" t="s">
        <v>687</v>
      </c>
      <c r="E37" s="98"/>
      <c r="F37" s="412" t="s">
        <v>318</v>
      </c>
      <c r="G37" s="4">
        <v>150</v>
      </c>
      <c r="H37" s="497">
        <v>120</v>
      </c>
      <c r="I37" s="4">
        <v>30</v>
      </c>
      <c r="J37" s="210"/>
    </row>
    <row r="38" spans="1:10" ht="15">
      <c r="A38" s="98"/>
      <c r="B38" s="435" t="s">
        <v>956</v>
      </c>
      <c r="C38" s="435" t="s">
        <v>957</v>
      </c>
      <c r="D38" s="474" t="s">
        <v>688</v>
      </c>
      <c r="E38" s="98"/>
      <c r="F38" s="412" t="s">
        <v>318</v>
      </c>
      <c r="G38" s="4">
        <v>150</v>
      </c>
      <c r="H38" s="497">
        <v>120</v>
      </c>
      <c r="I38" s="4">
        <v>30</v>
      </c>
      <c r="J38" s="210"/>
    </row>
    <row r="39" spans="1:10" ht="15">
      <c r="A39" s="98"/>
      <c r="B39" s="435" t="s">
        <v>958</v>
      </c>
      <c r="C39" s="435" t="s">
        <v>914</v>
      </c>
      <c r="D39" s="474" t="s">
        <v>689</v>
      </c>
      <c r="E39" s="98"/>
      <c r="F39" s="412" t="s">
        <v>318</v>
      </c>
      <c r="G39" s="4">
        <v>150</v>
      </c>
      <c r="H39" s="497">
        <v>120</v>
      </c>
      <c r="I39" s="4">
        <v>30</v>
      </c>
      <c r="J39" s="210"/>
    </row>
    <row r="40" spans="1:10" ht="15">
      <c r="A40" s="98"/>
      <c r="B40" s="435" t="s">
        <v>959</v>
      </c>
      <c r="C40" s="435" t="s">
        <v>960</v>
      </c>
      <c r="D40" s="474" t="s">
        <v>690</v>
      </c>
      <c r="E40" s="98"/>
      <c r="F40" s="412" t="s">
        <v>318</v>
      </c>
      <c r="G40" s="4">
        <v>150</v>
      </c>
      <c r="H40" s="497">
        <v>120</v>
      </c>
      <c r="I40" s="4">
        <v>30</v>
      </c>
      <c r="J40" s="210"/>
    </row>
    <row r="41" spans="1:10" ht="15">
      <c r="A41" s="98"/>
      <c r="B41" s="435" t="s">
        <v>961</v>
      </c>
      <c r="C41" s="435" t="s">
        <v>962</v>
      </c>
      <c r="D41" s="474" t="s">
        <v>691</v>
      </c>
      <c r="E41" s="98"/>
      <c r="F41" s="412" t="s">
        <v>318</v>
      </c>
      <c r="G41" s="4">
        <v>150</v>
      </c>
      <c r="H41" s="497">
        <v>120</v>
      </c>
      <c r="I41" s="4">
        <v>30</v>
      </c>
      <c r="J41" s="210"/>
    </row>
    <row r="42" spans="1:10" ht="15">
      <c r="A42" s="98"/>
      <c r="B42" s="435" t="s">
        <v>963</v>
      </c>
      <c r="C42" s="435" t="s">
        <v>914</v>
      </c>
      <c r="D42" s="474" t="s">
        <v>692</v>
      </c>
      <c r="E42" s="98"/>
      <c r="F42" s="412" t="s">
        <v>318</v>
      </c>
      <c r="G42" s="4">
        <v>150</v>
      </c>
      <c r="H42" s="497">
        <v>120</v>
      </c>
      <c r="I42" s="4">
        <v>30</v>
      </c>
      <c r="J42" s="210"/>
    </row>
    <row r="43" spans="1:10" ht="15">
      <c r="A43" s="98"/>
      <c r="B43" s="435" t="s">
        <v>654</v>
      </c>
      <c r="C43" s="435" t="s">
        <v>964</v>
      </c>
      <c r="D43" s="474" t="s">
        <v>693</v>
      </c>
      <c r="E43" s="98"/>
      <c r="F43" s="412" t="s">
        <v>318</v>
      </c>
      <c r="G43" s="4">
        <v>150</v>
      </c>
      <c r="H43" s="497">
        <v>120</v>
      </c>
      <c r="I43" s="4">
        <v>30</v>
      </c>
      <c r="J43" s="210"/>
    </row>
    <row r="44" spans="1:10" ht="15">
      <c r="A44" s="98"/>
      <c r="B44" s="435" t="s">
        <v>965</v>
      </c>
      <c r="C44" s="435" t="s">
        <v>914</v>
      </c>
      <c r="D44" s="474" t="s">
        <v>694</v>
      </c>
      <c r="E44" s="98"/>
      <c r="F44" s="412" t="s">
        <v>318</v>
      </c>
      <c r="G44" s="4">
        <v>150</v>
      </c>
      <c r="H44" s="497">
        <v>120</v>
      </c>
      <c r="I44" s="4">
        <v>30</v>
      </c>
      <c r="J44" s="210"/>
    </row>
    <row r="45" spans="1:10" ht="15">
      <c r="A45" s="98"/>
      <c r="B45" s="435" t="s">
        <v>915</v>
      </c>
      <c r="C45" s="435" t="s">
        <v>966</v>
      </c>
      <c r="D45" s="474" t="s">
        <v>695</v>
      </c>
      <c r="E45" s="98"/>
      <c r="F45" s="412" t="s">
        <v>318</v>
      </c>
      <c r="G45" s="4">
        <v>150</v>
      </c>
      <c r="H45" s="497">
        <v>120</v>
      </c>
      <c r="I45" s="4">
        <v>30</v>
      </c>
      <c r="J45" s="210"/>
    </row>
    <row r="46" spans="1:10" ht="15">
      <c r="A46" s="98"/>
      <c r="B46" s="435" t="s">
        <v>967</v>
      </c>
      <c r="C46" s="435" t="s">
        <v>968</v>
      </c>
      <c r="D46" s="474" t="s">
        <v>696</v>
      </c>
      <c r="E46" s="98"/>
      <c r="F46" s="412" t="s">
        <v>318</v>
      </c>
      <c r="G46" s="4">
        <v>150</v>
      </c>
      <c r="H46" s="497">
        <v>120</v>
      </c>
      <c r="I46" s="4">
        <v>30</v>
      </c>
      <c r="J46" s="210"/>
    </row>
    <row r="47" spans="1:10" ht="15">
      <c r="A47" s="98"/>
      <c r="B47" s="435" t="s">
        <v>969</v>
      </c>
      <c r="C47" s="435" t="s">
        <v>970</v>
      </c>
      <c r="D47" s="474" t="s">
        <v>697</v>
      </c>
      <c r="E47" s="98"/>
      <c r="F47" s="412" t="s">
        <v>318</v>
      </c>
      <c r="G47" s="4">
        <v>150</v>
      </c>
      <c r="H47" s="497">
        <v>120</v>
      </c>
      <c r="I47" s="4">
        <v>30</v>
      </c>
      <c r="J47" s="210"/>
    </row>
    <row r="48" spans="1:10" ht="15">
      <c r="A48" s="98"/>
      <c r="B48" s="435" t="s">
        <v>655</v>
      </c>
      <c r="C48" s="435" t="s">
        <v>971</v>
      </c>
      <c r="D48" s="474" t="s">
        <v>698</v>
      </c>
      <c r="E48" s="98"/>
      <c r="F48" s="412" t="s">
        <v>318</v>
      </c>
      <c r="G48" s="4">
        <v>150</v>
      </c>
      <c r="H48" s="497">
        <v>120</v>
      </c>
      <c r="I48" s="4">
        <v>30</v>
      </c>
      <c r="J48" s="210"/>
    </row>
    <row r="49" spans="1:10" ht="15">
      <c r="A49" s="98"/>
      <c r="B49" s="435" t="s">
        <v>972</v>
      </c>
      <c r="C49" s="435" t="s">
        <v>973</v>
      </c>
      <c r="D49" s="474" t="s">
        <v>699</v>
      </c>
      <c r="E49" s="98"/>
      <c r="F49" s="412" t="s">
        <v>318</v>
      </c>
      <c r="G49" s="4">
        <v>150</v>
      </c>
      <c r="H49" s="497">
        <v>120</v>
      </c>
      <c r="I49" s="4">
        <v>30</v>
      </c>
      <c r="J49" s="210"/>
    </row>
    <row r="50" spans="1:10" ht="15">
      <c r="A50" s="98"/>
      <c r="B50" s="435" t="s">
        <v>974</v>
      </c>
      <c r="C50" s="435" t="s">
        <v>971</v>
      </c>
      <c r="D50" s="474" t="s">
        <v>700</v>
      </c>
      <c r="E50" s="98"/>
      <c r="F50" s="412" t="s">
        <v>318</v>
      </c>
      <c r="G50" s="4">
        <v>150</v>
      </c>
      <c r="H50" s="497">
        <v>120</v>
      </c>
      <c r="I50" s="4">
        <v>30</v>
      </c>
      <c r="J50" s="210"/>
    </row>
    <row r="51" spans="1:10" ht="15">
      <c r="A51" s="98"/>
      <c r="B51" s="435" t="s">
        <v>956</v>
      </c>
      <c r="C51" s="435" t="s">
        <v>975</v>
      </c>
      <c r="D51" s="474" t="s">
        <v>701</v>
      </c>
      <c r="E51" s="98"/>
      <c r="F51" s="412" t="s">
        <v>318</v>
      </c>
      <c r="G51" s="4">
        <v>150</v>
      </c>
      <c r="H51" s="497">
        <v>120</v>
      </c>
      <c r="I51" s="4">
        <v>30</v>
      </c>
      <c r="J51" s="210"/>
    </row>
    <row r="52" spans="1:10" ht="15">
      <c r="A52" s="98"/>
      <c r="B52" s="435" t="s">
        <v>913</v>
      </c>
      <c r="C52" s="435" t="s">
        <v>976</v>
      </c>
      <c r="D52" s="474" t="s">
        <v>702</v>
      </c>
      <c r="E52" s="98"/>
      <c r="F52" s="412" t="s">
        <v>318</v>
      </c>
      <c r="G52" s="4">
        <v>150</v>
      </c>
      <c r="H52" s="497">
        <v>120</v>
      </c>
      <c r="I52" s="4">
        <v>30</v>
      </c>
      <c r="J52" s="210"/>
    </row>
    <row r="53" spans="1:10" ht="15">
      <c r="A53" s="98"/>
      <c r="B53" s="435" t="s">
        <v>913</v>
      </c>
      <c r="C53" s="435" t="s">
        <v>977</v>
      </c>
      <c r="D53" s="474" t="s">
        <v>703</v>
      </c>
      <c r="E53" s="98"/>
      <c r="F53" s="412" t="s">
        <v>318</v>
      </c>
      <c r="G53" s="4">
        <v>150</v>
      </c>
      <c r="H53" s="497">
        <v>120</v>
      </c>
      <c r="I53" s="4">
        <v>30</v>
      </c>
      <c r="J53" s="210"/>
    </row>
    <row r="54" spans="1:10" ht="15">
      <c r="A54" s="98"/>
      <c r="B54" s="435" t="s">
        <v>978</v>
      </c>
      <c r="C54" s="435" t="s">
        <v>979</v>
      </c>
      <c r="D54" s="474" t="s">
        <v>704</v>
      </c>
      <c r="E54" s="98"/>
      <c r="F54" s="412" t="s">
        <v>318</v>
      </c>
      <c r="G54" s="4">
        <v>150</v>
      </c>
      <c r="H54" s="497">
        <v>120</v>
      </c>
      <c r="I54" s="4">
        <v>30</v>
      </c>
      <c r="J54" s="210"/>
    </row>
    <row r="55" spans="1:10" ht="15">
      <c r="A55" s="98"/>
      <c r="B55" s="435" t="s">
        <v>980</v>
      </c>
      <c r="C55" s="435" t="s">
        <v>981</v>
      </c>
      <c r="D55" s="474" t="s">
        <v>705</v>
      </c>
      <c r="E55" s="98"/>
      <c r="F55" s="412" t="s">
        <v>318</v>
      </c>
      <c r="G55" s="4">
        <v>150</v>
      </c>
      <c r="H55" s="497">
        <v>120</v>
      </c>
      <c r="I55" s="4">
        <v>30</v>
      </c>
      <c r="J55" s="210"/>
    </row>
    <row r="56" spans="1:10" ht="15">
      <c r="A56" s="98"/>
      <c r="B56" s="435" t="s">
        <v>982</v>
      </c>
      <c r="C56" s="435" t="s">
        <v>983</v>
      </c>
      <c r="D56" s="474" t="s">
        <v>706</v>
      </c>
      <c r="E56" s="98"/>
      <c r="F56" s="412" t="s">
        <v>318</v>
      </c>
      <c r="G56" s="4">
        <v>150</v>
      </c>
      <c r="H56" s="497">
        <v>120</v>
      </c>
      <c r="I56" s="4">
        <v>30</v>
      </c>
      <c r="J56" s="210"/>
    </row>
    <row r="57" spans="1:10" ht="15">
      <c r="A57" s="98"/>
      <c r="B57" s="435" t="s">
        <v>984</v>
      </c>
      <c r="C57" s="435" t="s">
        <v>985</v>
      </c>
      <c r="D57" s="474" t="s">
        <v>707</v>
      </c>
      <c r="E57" s="98"/>
      <c r="F57" s="412" t="s">
        <v>318</v>
      </c>
      <c r="G57" s="4">
        <v>150</v>
      </c>
      <c r="H57" s="497">
        <v>120</v>
      </c>
      <c r="I57" s="4">
        <v>30</v>
      </c>
      <c r="J57" s="210"/>
    </row>
    <row r="58" spans="1:10" ht="15">
      <c r="A58" s="98"/>
      <c r="B58" s="435" t="s">
        <v>986</v>
      </c>
      <c r="C58" s="435" t="s">
        <v>987</v>
      </c>
      <c r="D58" s="474" t="s">
        <v>708</v>
      </c>
      <c r="E58" s="98"/>
      <c r="F58" s="412" t="s">
        <v>318</v>
      </c>
      <c r="G58" s="4">
        <v>150</v>
      </c>
      <c r="H58" s="497">
        <v>120</v>
      </c>
      <c r="I58" s="4">
        <v>30</v>
      </c>
      <c r="J58" s="210"/>
    </row>
    <row r="59" spans="1:10" ht="15">
      <c r="A59" s="98"/>
      <c r="B59" s="435" t="s">
        <v>930</v>
      </c>
      <c r="C59" s="435" t="s">
        <v>988</v>
      </c>
      <c r="D59" s="474" t="s">
        <v>709</v>
      </c>
      <c r="E59" s="98"/>
      <c r="F59" s="412" t="s">
        <v>318</v>
      </c>
      <c r="G59" s="4">
        <v>150</v>
      </c>
      <c r="H59" s="497">
        <v>120</v>
      </c>
      <c r="I59" s="4">
        <v>30</v>
      </c>
      <c r="J59" s="210"/>
    </row>
    <row r="60" spans="1:10" ht="15">
      <c r="A60" s="98"/>
      <c r="B60" s="436" t="s">
        <v>989</v>
      </c>
      <c r="C60" s="436" t="s">
        <v>990</v>
      </c>
      <c r="D60" s="475" t="s">
        <v>710</v>
      </c>
      <c r="E60" s="98"/>
      <c r="F60" s="412" t="s">
        <v>318</v>
      </c>
      <c r="G60" s="4">
        <v>150</v>
      </c>
      <c r="H60" s="497">
        <v>120</v>
      </c>
      <c r="I60" s="4">
        <v>30</v>
      </c>
      <c r="J60" s="210"/>
    </row>
    <row r="61" spans="1:10" ht="15">
      <c r="A61" s="98"/>
      <c r="B61" s="436" t="s">
        <v>991</v>
      </c>
      <c r="C61" s="436" t="s">
        <v>992</v>
      </c>
      <c r="D61" s="475" t="s">
        <v>711</v>
      </c>
      <c r="E61" s="98"/>
      <c r="F61" s="412" t="s">
        <v>318</v>
      </c>
      <c r="G61" s="4">
        <v>150</v>
      </c>
      <c r="H61" s="497">
        <v>120</v>
      </c>
      <c r="I61" s="4">
        <v>30</v>
      </c>
      <c r="J61" s="210"/>
    </row>
    <row r="62" spans="1:10" ht="15">
      <c r="A62" s="98"/>
      <c r="B62" s="436" t="s">
        <v>993</v>
      </c>
      <c r="C62" s="436" t="s">
        <v>994</v>
      </c>
      <c r="D62" s="475" t="s">
        <v>712</v>
      </c>
      <c r="E62" s="98"/>
      <c r="F62" s="412" t="s">
        <v>318</v>
      </c>
      <c r="G62" s="4">
        <v>150</v>
      </c>
      <c r="H62" s="497">
        <v>120</v>
      </c>
      <c r="I62" s="4">
        <v>30</v>
      </c>
      <c r="J62" s="210"/>
    </row>
    <row r="63" spans="1:10" ht="15">
      <c r="A63" s="98"/>
      <c r="B63" s="436" t="s">
        <v>995</v>
      </c>
      <c r="C63" s="436" t="s">
        <v>996</v>
      </c>
      <c r="D63" s="475" t="s">
        <v>713</v>
      </c>
      <c r="E63" s="98"/>
      <c r="F63" s="412" t="s">
        <v>318</v>
      </c>
      <c r="G63" s="4">
        <v>150</v>
      </c>
      <c r="H63" s="497">
        <v>120</v>
      </c>
      <c r="I63" s="4">
        <v>30</v>
      </c>
      <c r="J63" s="210"/>
    </row>
    <row r="64" spans="1:10" ht="15">
      <c r="A64" s="98"/>
      <c r="B64" s="436" t="s">
        <v>918</v>
      </c>
      <c r="C64" s="436" t="s">
        <v>997</v>
      </c>
      <c r="D64" s="475" t="s">
        <v>714</v>
      </c>
      <c r="E64" s="98"/>
      <c r="F64" s="412" t="s">
        <v>318</v>
      </c>
      <c r="G64" s="4">
        <v>150</v>
      </c>
      <c r="H64" s="497">
        <v>120</v>
      </c>
      <c r="I64" s="4">
        <v>30</v>
      </c>
      <c r="J64" s="210"/>
    </row>
    <row r="65" spans="1:10" ht="15">
      <c r="A65" s="98"/>
      <c r="B65" s="436" t="s">
        <v>998</v>
      </c>
      <c r="C65" s="436" t="s">
        <v>999</v>
      </c>
      <c r="D65" s="475" t="s">
        <v>715</v>
      </c>
      <c r="E65" s="98"/>
      <c r="F65" s="412" t="s">
        <v>318</v>
      </c>
      <c r="G65" s="4">
        <v>150</v>
      </c>
      <c r="H65" s="497">
        <v>120</v>
      </c>
      <c r="I65" s="4">
        <v>30</v>
      </c>
      <c r="J65" s="210"/>
    </row>
    <row r="66" spans="1:10" ht="15">
      <c r="A66" s="98"/>
      <c r="B66" s="436" t="s">
        <v>1000</v>
      </c>
      <c r="C66" s="436" t="s">
        <v>1001</v>
      </c>
      <c r="D66" s="475" t="s">
        <v>716</v>
      </c>
      <c r="E66" s="98"/>
      <c r="F66" s="412" t="s">
        <v>318</v>
      </c>
      <c r="G66" s="4">
        <v>150</v>
      </c>
      <c r="H66" s="497">
        <v>120</v>
      </c>
      <c r="I66" s="4">
        <v>30</v>
      </c>
      <c r="J66" s="210"/>
    </row>
    <row r="67" spans="1:10" ht="15">
      <c r="A67" s="98"/>
      <c r="B67" s="436" t="s">
        <v>1002</v>
      </c>
      <c r="C67" s="436" t="s">
        <v>999</v>
      </c>
      <c r="D67" s="475" t="s">
        <v>717</v>
      </c>
      <c r="E67" s="98"/>
      <c r="F67" s="412" t="s">
        <v>318</v>
      </c>
      <c r="G67" s="4">
        <v>150</v>
      </c>
      <c r="H67" s="497">
        <v>120</v>
      </c>
      <c r="I67" s="4">
        <v>30</v>
      </c>
      <c r="J67" s="210"/>
    </row>
    <row r="68" spans="1:10" ht="15">
      <c r="A68" s="98"/>
      <c r="B68" s="436" t="s">
        <v>1003</v>
      </c>
      <c r="C68" s="436" t="s">
        <v>1004</v>
      </c>
      <c r="D68" s="475" t="s">
        <v>718</v>
      </c>
      <c r="E68" s="98"/>
      <c r="F68" s="412" t="s">
        <v>318</v>
      </c>
      <c r="G68" s="4">
        <v>150</v>
      </c>
      <c r="H68" s="497">
        <v>120</v>
      </c>
      <c r="I68" s="4">
        <v>30</v>
      </c>
      <c r="J68" s="210"/>
    </row>
    <row r="69" spans="1:10" ht="15">
      <c r="A69" s="98"/>
      <c r="B69" s="436" t="s">
        <v>1005</v>
      </c>
      <c r="C69" s="436" t="s">
        <v>929</v>
      </c>
      <c r="D69" s="475" t="s">
        <v>719</v>
      </c>
      <c r="E69" s="98"/>
      <c r="F69" s="412" t="s">
        <v>318</v>
      </c>
      <c r="G69" s="4">
        <v>150</v>
      </c>
      <c r="H69" s="497">
        <v>120</v>
      </c>
      <c r="I69" s="4">
        <v>30</v>
      </c>
      <c r="J69" s="210"/>
    </row>
    <row r="70" spans="1:10" ht="15">
      <c r="A70" s="98"/>
      <c r="B70" s="436" t="s">
        <v>655</v>
      </c>
      <c r="C70" s="436" t="s">
        <v>1006</v>
      </c>
      <c r="D70" s="475" t="s">
        <v>720</v>
      </c>
      <c r="E70" s="98"/>
      <c r="F70" s="412" t="s">
        <v>318</v>
      </c>
      <c r="G70" s="4">
        <v>150</v>
      </c>
      <c r="H70" s="497">
        <v>120</v>
      </c>
      <c r="I70" s="4">
        <v>30</v>
      </c>
      <c r="J70" s="210"/>
    </row>
    <row r="71" spans="1:10" ht="15">
      <c r="A71" s="98"/>
      <c r="B71" s="436" t="s">
        <v>1007</v>
      </c>
      <c r="C71" s="436" t="s">
        <v>1008</v>
      </c>
      <c r="D71" s="475" t="s">
        <v>721</v>
      </c>
      <c r="E71" s="98"/>
      <c r="F71" s="412" t="s">
        <v>318</v>
      </c>
      <c r="G71" s="4">
        <v>150</v>
      </c>
      <c r="H71" s="497">
        <v>120</v>
      </c>
      <c r="I71" s="4">
        <v>30</v>
      </c>
      <c r="J71" s="210"/>
    </row>
    <row r="72" spans="1:10" ht="15">
      <c r="A72" s="98"/>
      <c r="B72" s="436" t="s">
        <v>1009</v>
      </c>
      <c r="C72" s="436" t="s">
        <v>1010</v>
      </c>
      <c r="D72" s="475" t="s">
        <v>722</v>
      </c>
      <c r="E72" s="98"/>
      <c r="F72" s="412" t="s">
        <v>318</v>
      </c>
      <c r="G72" s="4">
        <v>150</v>
      </c>
      <c r="H72" s="497">
        <v>120</v>
      </c>
      <c r="I72" s="4">
        <v>30</v>
      </c>
      <c r="J72" s="210"/>
    </row>
    <row r="73" spans="1:10" ht="15">
      <c r="A73" s="98"/>
      <c r="B73" s="436" t="s">
        <v>1003</v>
      </c>
      <c r="C73" s="436" t="s">
        <v>1011</v>
      </c>
      <c r="D73" s="475" t="s">
        <v>723</v>
      </c>
      <c r="E73" s="98"/>
      <c r="F73" s="412" t="s">
        <v>318</v>
      </c>
      <c r="G73" s="4">
        <v>150</v>
      </c>
      <c r="H73" s="497">
        <v>120</v>
      </c>
      <c r="I73" s="4">
        <v>30</v>
      </c>
      <c r="J73" s="210"/>
    </row>
    <row r="74" spans="1:10" ht="15">
      <c r="A74" s="98"/>
      <c r="B74" s="436" t="s">
        <v>1012</v>
      </c>
      <c r="C74" s="436" t="s">
        <v>1010</v>
      </c>
      <c r="D74" s="475" t="s">
        <v>724</v>
      </c>
      <c r="E74" s="98"/>
      <c r="F74" s="412" t="s">
        <v>318</v>
      </c>
      <c r="G74" s="4">
        <v>150</v>
      </c>
      <c r="H74" s="497">
        <v>120</v>
      </c>
      <c r="I74" s="4">
        <v>30</v>
      </c>
      <c r="J74" s="210"/>
    </row>
    <row r="75" spans="1:10" ht="15">
      <c r="A75" s="98"/>
      <c r="B75" s="436" t="s">
        <v>1013</v>
      </c>
      <c r="C75" s="436" t="s">
        <v>1014</v>
      </c>
      <c r="D75" s="475" t="s">
        <v>725</v>
      </c>
      <c r="E75" s="98"/>
      <c r="F75" s="412" t="s">
        <v>318</v>
      </c>
      <c r="G75" s="4">
        <v>150</v>
      </c>
      <c r="H75" s="497">
        <v>120</v>
      </c>
      <c r="I75" s="4">
        <v>30</v>
      </c>
      <c r="J75" s="210"/>
    </row>
    <row r="76" spans="1:10" ht="15">
      <c r="A76" s="98"/>
      <c r="B76" s="436" t="s">
        <v>913</v>
      </c>
      <c r="C76" s="436" t="s">
        <v>1015</v>
      </c>
      <c r="D76" s="475" t="s">
        <v>726</v>
      </c>
      <c r="E76" s="98"/>
      <c r="F76" s="412" t="s">
        <v>318</v>
      </c>
      <c r="G76" s="4">
        <v>150</v>
      </c>
      <c r="H76" s="497">
        <v>120</v>
      </c>
      <c r="I76" s="4">
        <v>30</v>
      </c>
      <c r="J76" s="210"/>
    </row>
    <row r="77" spans="1:10" ht="15">
      <c r="A77" s="98"/>
      <c r="B77" s="436" t="s">
        <v>1016</v>
      </c>
      <c r="C77" s="436" t="s">
        <v>1017</v>
      </c>
      <c r="D77" s="475" t="s">
        <v>727</v>
      </c>
      <c r="E77" s="98"/>
      <c r="F77" s="412" t="s">
        <v>318</v>
      </c>
      <c r="G77" s="4">
        <v>150</v>
      </c>
      <c r="H77" s="497">
        <v>120</v>
      </c>
      <c r="I77" s="4">
        <v>30</v>
      </c>
      <c r="J77" s="210"/>
    </row>
    <row r="78" spans="1:10" ht="15">
      <c r="A78" s="98"/>
      <c r="B78" s="436" t="s">
        <v>1018</v>
      </c>
      <c r="C78" s="436" t="s">
        <v>1019</v>
      </c>
      <c r="D78" s="475" t="s">
        <v>728</v>
      </c>
      <c r="E78" s="98"/>
      <c r="F78" s="412" t="s">
        <v>318</v>
      </c>
      <c r="G78" s="4">
        <v>150</v>
      </c>
      <c r="H78" s="497">
        <v>120</v>
      </c>
      <c r="I78" s="4">
        <v>30</v>
      </c>
      <c r="J78" s="210"/>
    </row>
    <row r="79" spans="1:10" ht="15">
      <c r="A79" s="98"/>
      <c r="B79" s="436" t="s">
        <v>913</v>
      </c>
      <c r="C79" s="436" t="s">
        <v>1020</v>
      </c>
      <c r="D79" s="475" t="s">
        <v>729</v>
      </c>
      <c r="E79" s="98"/>
      <c r="F79" s="412" t="s">
        <v>318</v>
      </c>
      <c r="G79" s="4">
        <v>150</v>
      </c>
      <c r="H79" s="497">
        <v>120</v>
      </c>
      <c r="I79" s="4">
        <v>30</v>
      </c>
      <c r="J79" s="210"/>
    </row>
    <row r="80" spans="1:10" ht="15">
      <c r="A80" s="98"/>
      <c r="B80" s="436" t="s">
        <v>984</v>
      </c>
      <c r="C80" s="436" t="s">
        <v>1021</v>
      </c>
      <c r="D80" s="475" t="s">
        <v>730</v>
      </c>
      <c r="E80" s="98"/>
      <c r="F80" s="412" t="s">
        <v>318</v>
      </c>
      <c r="G80" s="4">
        <v>150</v>
      </c>
      <c r="H80" s="497">
        <v>120</v>
      </c>
      <c r="I80" s="4">
        <v>30</v>
      </c>
      <c r="J80" s="210"/>
    </row>
    <row r="81" spans="1:10" ht="15">
      <c r="A81" s="98"/>
      <c r="B81" s="436" t="s">
        <v>1022</v>
      </c>
      <c r="C81" s="436" t="s">
        <v>1023</v>
      </c>
      <c r="D81" s="475" t="s">
        <v>731</v>
      </c>
      <c r="E81" s="98"/>
      <c r="F81" s="412" t="s">
        <v>318</v>
      </c>
      <c r="G81" s="4">
        <v>150</v>
      </c>
      <c r="H81" s="497">
        <v>120</v>
      </c>
      <c r="I81" s="4">
        <v>30</v>
      </c>
      <c r="J81" s="210"/>
    </row>
    <row r="82" spans="1:10" ht="15">
      <c r="A82" s="98"/>
      <c r="B82" s="436" t="s">
        <v>655</v>
      </c>
      <c r="C82" s="436" t="s">
        <v>1024</v>
      </c>
      <c r="D82" s="475" t="s">
        <v>732</v>
      </c>
      <c r="E82" s="98"/>
      <c r="F82" s="412" t="s">
        <v>318</v>
      </c>
      <c r="G82" s="4">
        <v>150</v>
      </c>
      <c r="H82" s="497">
        <v>120</v>
      </c>
      <c r="I82" s="4">
        <v>30</v>
      </c>
      <c r="J82" s="210"/>
    </row>
    <row r="83" spans="1:10" ht="15">
      <c r="A83" s="98"/>
      <c r="B83" s="436" t="s">
        <v>913</v>
      </c>
      <c r="C83" s="436" t="s">
        <v>1025</v>
      </c>
      <c r="D83" s="475" t="s">
        <v>733</v>
      </c>
      <c r="E83" s="98"/>
      <c r="F83" s="412" t="s">
        <v>318</v>
      </c>
      <c r="G83" s="4">
        <v>150</v>
      </c>
      <c r="H83" s="497">
        <v>120</v>
      </c>
      <c r="I83" s="4">
        <v>30</v>
      </c>
      <c r="J83" s="210"/>
    </row>
    <row r="84" spans="1:10" ht="15">
      <c r="A84" s="98"/>
      <c r="B84" s="436" t="s">
        <v>972</v>
      </c>
      <c r="C84" s="436" t="s">
        <v>1026</v>
      </c>
      <c r="D84" s="475" t="s">
        <v>734</v>
      </c>
      <c r="E84" s="98"/>
      <c r="F84" s="412" t="s">
        <v>318</v>
      </c>
      <c r="G84" s="4">
        <v>150</v>
      </c>
      <c r="H84" s="497">
        <v>120</v>
      </c>
      <c r="I84" s="4">
        <v>30</v>
      </c>
      <c r="J84" s="210"/>
    </row>
    <row r="85" spans="1:10" ht="15">
      <c r="A85" s="98"/>
      <c r="B85" s="437" t="s">
        <v>1013</v>
      </c>
      <c r="C85" s="437" t="s">
        <v>945</v>
      </c>
      <c r="D85" s="476" t="s">
        <v>735</v>
      </c>
      <c r="E85" s="98"/>
      <c r="F85" s="412" t="s">
        <v>318</v>
      </c>
      <c r="G85" s="4">
        <v>150</v>
      </c>
      <c r="H85" s="497">
        <v>120</v>
      </c>
      <c r="I85" s="4">
        <v>30</v>
      </c>
      <c r="J85" s="210"/>
    </row>
    <row r="86" spans="1:10" ht="15">
      <c r="A86" s="98"/>
      <c r="B86" s="437" t="s">
        <v>1027</v>
      </c>
      <c r="C86" s="437" t="s">
        <v>1028</v>
      </c>
      <c r="D86" s="476" t="s">
        <v>736</v>
      </c>
      <c r="E86" s="98"/>
      <c r="F86" s="412" t="s">
        <v>318</v>
      </c>
      <c r="G86" s="4">
        <v>150</v>
      </c>
      <c r="H86" s="497">
        <v>120</v>
      </c>
      <c r="I86" s="4">
        <v>30</v>
      </c>
      <c r="J86" s="210"/>
    </row>
    <row r="87" spans="1:10" ht="15">
      <c r="A87" s="98"/>
      <c r="B87" s="438" t="s">
        <v>1013</v>
      </c>
      <c r="C87" s="439" t="s">
        <v>1029</v>
      </c>
      <c r="D87" s="477" t="s">
        <v>737</v>
      </c>
      <c r="E87" s="98"/>
      <c r="F87" s="412" t="s">
        <v>318</v>
      </c>
      <c r="G87" s="4">
        <v>200</v>
      </c>
      <c r="H87" s="497">
        <v>160</v>
      </c>
      <c r="I87" s="4">
        <v>40</v>
      </c>
      <c r="J87" s="210"/>
    </row>
    <row r="88" spans="1:10" ht="15">
      <c r="A88" s="98"/>
      <c r="B88" s="440" t="s">
        <v>1030</v>
      </c>
      <c r="C88" s="440" t="s">
        <v>1031</v>
      </c>
      <c r="D88" s="478" t="s">
        <v>738</v>
      </c>
      <c r="E88" s="98"/>
      <c r="F88" s="412" t="s">
        <v>318</v>
      </c>
      <c r="G88" s="4">
        <v>150</v>
      </c>
      <c r="H88" s="497">
        <v>120</v>
      </c>
      <c r="I88" s="4">
        <v>30</v>
      </c>
      <c r="J88" s="210"/>
    </row>
    <row r="89" spans="1:10" ht="15">
      <c r="A89" s="98"/>
      <c r="B89" s="440" t="s">
        <v>1013</v>
      </c>
      <c r="C89" s="440" t="s">
        <v>1032</v>
      </c>
      <c r="D89" s="478" t="s">
        <v>739</v>
      </c>
      <c r="E89" s="98"/>
      <c r="F89" s="412" t="s">
        <v>318</v>
      </c>
      <c r="G89" s="4">
        <v>150</v>
      </c>
      <c r="H89" s="497">
        <v>120</v>
      </c>
      <c r="I89" s="4">
        <v>30</v>
      </c>
      <c r="J89" s="210"/>
    </row>
    <row r="90" spans="1:10" ht="15">
      <c r="A90" s="98"/>
      <c r="B90" s="440" t="s">
        <v>946</v>
      </c>
      <c r="C90" s="440" t="s">
        <v>1032</v>
      </c>
      <c r="D90" s="478" t="s">
        <v>740</v>
      </c>
      <c r="E90" s="98"/>
      <c r="F90" s="412" t="s">
        <v>318</v>
      </c>
      <c r="G90" s="4">
        <v>150</v>
      </c>
      <c r="H90" s="497">
        <v>120</v>
      </c>
      <c r="I90" s="4">
        <v>30</v>
      </c>
      <c r="J90" s="210"/>
    </row>
    <row r="91" spans="1:10" ht="15">
      <c r="A91" s="98"/>
      <c r="B91" s="440" t="s">
        <v>1033</v>
      </c>
      <c r="C91" s="440" t="s">
        <v>1034</v>
      </c>
      <c r="D91" s="478" t="s">
        <v>741</v>
      </c>
      <c r="E91" s="98"/>
      <c r="F91" s="412" t="s">
        <v>318</v>
      </c>
      <c r="G91" s="4">
        <v>150</v>
      </c>
      <c r="H91" s="497">
        <v>120</v>
      </c>
      <c r="I91" s="4">
        <v>30</v>
      </c>
      <c r="J91" s="210"/>
    </row>
    <row r="92" spans="1:10" ht="15">
      <c r="A92" s="98"/>
      <c r="B92" s="440" t="s">
        <v>1035</v>
      </c>
      <c r="C92" s="440" t="s">
        <v>1036</v>
      </c>
      <c r="D92" s="478" t="s">
        <v>742</v>
      </c>
      <c r="E92" s="98"/>
      <c r="F92" s="412" t="s">
        <v>318</v>
      </c>
      <c r="G92" s="4">
        <v>150</v>
      </c>
      <c r="H92" s="497">
        <v>120</v>
      </c>
      <c r="I92" s="4">
        <v>30</v>
      </c>
      <c r="J92" s="210"/>
    </row>
    <row r="93" spans="1:10" ht="15">
      <c r="A93" s="98"/>
      <c r="B93" s="440" t="s">
        <v>1037</v>
      </c>
      <c r="C93" s="440" t="s">
        <v>1038</v>
      </c>
      <c r="D93" s="478" t="s">
        <v>743</v>
      </c>
      <c r="E93" s="98"/>
      <c r="F93" s="412" t="s">
        <v>318</v>
      </c>
      <c r="G93" s="4">
        <v>150</v>
      </c>
      <c r="H93" s="497">
        <v>120</v>
      </c>
      <c r="I93" s="4">
        <v>30</v>
      </c>
      <c r="J93" s="210"/>
    </row>
    <row r="94" spans="1:10" ht="15">
      <c r="A94" s="98"/>
      <c r="B94" s="440" t="s">
        <v>1039</v>
      </c>
      <c r="C94" s="440" t="s">
        <v>1040</v>
      </c>
      <c r="D94" s="478" t="s">
        <v>744</v>
      </c>
      <c r="E94" s="98"/>
      <c r="F94" s="412" t="s">
        <v>318</v>
      </c>
      <c r="G94" s="4">
        <v>150</v>
      </c>
      <c r="H94" s="497">
        <v>120</v>
      </c>
      <c r="I94" s="4">
        <v>30</v>
      </c>
      <c r="J94" s="210"/>
    </row>
    <row r="95" spans="1:10" ht="15">
      <c r="A95" s="98"/>
      <c r="B95" s="440" t="s">
        <v>1041</v>
      </c>
      <c r="C95" s="440" t="s">
        <v>1042</v>
      </c>
      <c r="D95" s="478" t="s">
        <v>745</v>
      </c>
      <c r="E95" s="98"/>
      <c r="F95" s="412" t="s">
        <v>318</v>
      </c>
      <c r="G95" s="4">
        <v>150</v>
      </c>
      <c r="H95" s="497">
        <v>120</v>
      </c>
      <c r="I95" s="4">
        <v>30</v>
      </c>
      <c r="J95" s="210"/>
    </row>
    <row r="96" spans="1:10" ht="15">
      <c r="A96" s="98"/>
      <c r="B96" s="440" t="s">
        <v>1013</v>
      </c>
      <c r="C96" s="440" t="s">
        <v>1043</v>
      </c>
      <c r="D96" s="478" t="s">
        <v>746</v>
      </c>
      <c r="E96" s="98"/>
      <c r="F96" s="412" t="s">
        <v>318</v>
      </c>
      <c r="G96" s="4">
        <v>150</v>
      </c>
      <c r="H96" s="497">
        <v>120</v>
      </c>
      <c r="I96" s="4">
        <v>30</v>
      </c>
      <c r="J96" s="210"/>
    </row>
    <row r="97" spans="1:10" ht="15">
      <c r="A97" s="98"/>
      <c r="B97" s="441" t="s">
        <v>655</v>
      </c>
      <c r="C97" s="440" t="s">
        <v>1044</v>
      </c>
      <c r="D97" s="478" t="s">
        <v>747</v>
      </c>
      <c r="E97" s="98"/>
      <c r="F97" s="412" t="s">
        <v>318</v>
      </c>
      <c r="G97" s="4">
        <v>150</v>
      </c>
      <c r="H97" s="497">
        <v>120</v>
      </c>
      <c r="I97" s="4">
        <v>30</v>
      </c>
      <c r="J97" s="210"/>
    </row>
    <row r="98" spans="1:10" ht="15">
      <c r="A98" s="98"/>
      <c r="B98" s="440" t="s">
        <v>1045</v>
      </c>
      <c r="C98" s="440" t="s">
        <v>1046</v>
      </c>
      <c r="D98" s="478" t="s">
        <v>748</v>
      </c>
      <c r="E98" s="98"/>
      <c r="F98" s="412" t="s">
        <v>318</v>
      </c>
      <c r="G98" s="4">
        <v>150</v>
      </c>
      <c r="H98" s="497">
        <v>120</v>
      </c>
      <c r="I98" s="4">
        <v>30</v>
      </c>
      <c r="J98" s="210"/>
    </row>
    <row r="99" spans="1:10" ht="15">
      <c r="A99" s="98"/>
      <c r="B99" s="440" t="s">
        <v>1047</v>
      </c>
      <c r="C99" s="440" t="s">
        <v>1048</v>
      </c>
      <c r="D99" s="478" t="s">
        <v>749</v>
      </c>
      <c r="E99" s="98"/>
      <c r="F99" s="412" t="s">
        <v>318</v>
      </c>
      <c r="G99" s="4">
        <v>150</v>
      </c>
      <c r="H99" s="497">
        <v>120</v>
      </c>
      <c r="I99" s="4">
        <v>30</v>
      </c>
      <c r="J99" s="210"/>
    </row>
    <row r="100" spans="1:10" ht="15">
      <c r="A100" s="98"/>
      <c r="B100" s="440" t="s">
        <v>915</v>
      </c>
      <c r="C100" s="440" t="s">
        <v>1049</v>
      </c>
      <c r="D100" s="478" t="s">
        <v>750</v>
      </c>
      <c r="E100" s="98"/>
      <c r="F100" s="412" t="s">
        <v>318</v>
      </c>
      <c r="G100" s="4">
        <v>150</v>
      </c>
      <c r="H100" s="497">
        <v>120</v>
      </c>
      <c r="I100" s="4">
        <v>30</v>
      </c>
      <c r="J100" s="210"/>
    </row>
    <row r="101" spans="1:10" ht="15">
      <c r="A101" s="98"/>
      <c r="B101" s="440" t="s">
        <v>1013</v>
      </c>
      <c r="C101" s="440" t="s">
        <v>1050</v>
      </c>
      <c r="D101" s="478" t="s">
        <v>751</v>
      </c>
      <c r="E101" s="98"/>
      <c r="F101" s="412" t="s">
        <v>318</v>
      </c>
      <c r="G101" s="4">
        <v>150</v>
      </c>
      <c r="H101" s="497">
        <v>120</v>
      </c>
      <c r="I101" s="4">
        <v>30</v>
      </c>
      <c r="J101" s="210"/>
    </row>
    <row r="102" spans="1:10" ht="15">
      <c r="A102" s="98"/>
      <c r="B102" s="440" t="s">
        <v>1051</v>
      </c>
      <c r="C102" s="440" t="s">
        <v>1052</v>
      </c>
      <c r="D102" s="478" t="s">
        <v>752</v>
      </c>
      <c r="E102" s="98"/>
      <c r="F102" s="412" t="s">
        <v>318</v>
      </c>
      <c r="G102" s="4">
        <v>150</v>
      </c>
      <c r="H102" s="497">
        <v>120</v>
      </c>
      <c r="I102" s="4">
        <v>30</v>
      </c>
      <c r="J102" s="210"/>
    </row>
    <row r="103" spans="1:10" ht="15">
      <c r="A103" s="98"/>
      <c r="B103" s="440" t="s">
        <v>1037</v>
      </c>
      <c r="C103" s="440" t="s">
        <v>1052</v>
      </c>
      <c r="D103" s="478" t="s">
        <v>753</v>
      </c>
      <c r="E103" s="98"/>
      <c r="F103" s="412" t="s">
        <v>318</v>
      </c>
      <c r="G103" s="4">
        <v>150</v>
      </c>
      <c r="H103" s="497">
        <v>120</v>
      </c>
      <c r="I103" s="4">
        <v>30</v>
      </c>
      <c r="J103" s="210"/>
    </row>
    <row r="104" spans="1:10" ht="15">
      <c r="A104" s="98"/>
      <c r="B104" s="440" t="s">
        <v>1053</v>
      </c>
      <c r="C104" s="440" t="s">
        <v>1054</v>
      </c>
      <c r="D104" s="478" t="s">
        <v>754</v>
      </c>
      <c r="E104" s="98"/>
      <c r="F104" s="412" t="s">
        <v>318</v>
      </c>
      <c r="G104" s="4">
        <v>150</v>
      </c>
      <c r="H104" s="497">
        <v>120</v>
      </c>
      <c r="I104" s="4">
        <v>30</v>
      </c>
      <c r="J104" s="210"/>
    </row>
    <row r="105" spans="1:10" ht="15">
      <c r="A105" s="98"/>
      <c r="B105" s="440" t="s">
        <v>1055</v>
      </c>
      <c r="C105" s="440" t="s">
        <v>943</v>
      </c>
      <c r="D105" s="478" t="s">
        <v>755</v>
      </c>
      <c r="E105" s="98"/>
      <c r="F105" s="412" t="s">
        <v>318</v>
      </c>
      <c r="G105" s="4">
        <v>150</v>
      </c>
      <c r="H105" s="497">
        <v>120</v>
      </c>
      <c r="I105" s="4">
        <v>30</v>
      </c>
      <c r="J105" s="210"/>
    </row>
    <row r="106" spans="1:10" ht="15">
      <c r="A106" s="98"/>
      <c r="B106" s="440" t="s">
        <v>1037</v>
      </c>
      <c r="C106" s="440" t="s">
        <v>1049</v>
      </c>
      <c r="D106" s="478" t="s">
        <v>756</v>
      </c>
      <c r="E106" s="98"/>
      <c r="F106" s="412" t="s">
        <v>318</v>
      </c>
      <c r="G106" s="4">
        <v>150</v>
      </c>
      <c r="H106" s="497">
        <v>120</v>
      </c>
      <c r="I106" s="4">
        <v>30</v>
      </c>
      <c r="J106" s="210"/>
    </row>
    <row r="107" spans="1:10" ht="15">
      <c r="A107" s="98"/>
      <c r="B107" s="440" t="s">
        <v>974</v>
      </c>
      <c r="C107" s="440" t="s">
        <v>1056</v>
      </c>
      <c r="D107" s="478" t="s">
        <v>757</v>
      </c>
      <c r="E107" s="98"/>
      <c r="F107" s="412" t="s">
        <v>318</v>
      </c>
      <c r="G107" s="4">
        <v>150</v>
      </c>
      <c r="H107" s="497">
        <v>120</v>
      </c>
      <c r="I107" s="4">
        <v>30</v>
      </c>
      <c r="J107" s="210"/>
    </row>
    <row r="108" spans="1:10" ht="15">
      <c r="A108" s="98"/>
      <c r="B108" s="440" t="s">
        <v>1057</v>
      </c>
      <c r="C108" s="440" t="s">
        <v>1058</v>
      </c>
      <c r="D108" s="478" t="s">
        <v>758</v>
      </c>
      <c r="E108" s="98"/>
      <c r="F108" s="412" t="s">
        <v>318</v>
      </c>
      <c r="G108" s="4">
        <v>150</v>
      </c>
      <c r="H108" s="497">
        <v>120</v>
      </c>
      <c r="I108" s="4">
        <v>30</v>
      </c>
      <c r="J108" s="210"/>
    </row>
    <row r="109" spans="1:10" ht="15">
      <c r="A109" s="98"/>
      <c r="B109" s="440" t="s">
        <v>1059</v>
      </c>
      <c r="C109" s="440" t="s">
        <v>1060</v>
      </c>
      <c r="D109" s="478" t="s">
        <v>759</v>
      </c>
      <c r="E109" s="98"/>
      <c r="F109" s="412" t="s">
        <v>318</v>
      </c>
      <c r="G109" s="4">
        <v>150</v>
      </c>
      <c r="H109" s="497">
        <v>120</v>
      </c>
      <c r="I109" s="4">
        <v>30</v>
      </c>
      <c r="J109" s="210"/>
    </row>
    <row r="110" spans="1:10" ht="15">
      <c r="A110" s="98"/>
      <c r="B110" s="440" t="s">
        <v>1061</v>
      </c>
      <c r="C110" s="440" t="s">
        <v>1062</v>
      </c>
      <c r="D110" s="478" t="s">
        <v>760</v>
      </c>
      <c r="E110" s="98"/>
      <c r="F110" s="412" t="s">
        <v>318</v>
      </c>
      <c r="G110" s="4">
        <v>150</v>
      </c>
      <c r="H110" s="497">
        <v>120</v>
      </c>
      <c r="I110" s="4">
        <v>30</v>
      </c>
      <c r="J110" s="210"/>
    </row>
    <row r="111" spans="1:10" ht="15">
      <c r="A111" s="98"/>
      <c r="B111" s="440" t="s">
        <v>913</v>
      </c>
      <c r="C111" s="440" t="s">
        <v>1063</v>
      </c>
      <c r="D111" s="478" t="s">
        <v>761</v>
      </c>
      <c r="E111" s="98"/>
      <c r="F111" s="412" t="s">
        <v>318</v>
      </c>
      <c r="G111" s="4">
        <v>150</v>
      </c>
      <c r="H111" s="497">
        <v>120</v>
      </c>
      <c r="I111" s="4">
        <v>30</v>
      </c>
      <c r="J111" s="210"/>
    </row>
    <row r="112" spans="1:10" ht="15">
      <c r="A112" s="98"/>
      <c r="B112" s="440" t="s">
        <v>1064</v>
      </c>
      <c r="C112" s="440" t="s">
        <v>1065</v>
      </c>
      <c r="D112" s="478" t="s">
        <v>762</v>
      </c>
      <c r="E112" s="98"/>
      <c r="F112" s="412" t="s">
        <v>318</v>
      </c>
      <c r="G112" s="4">
        <v>150</v>
      </c>
      <c r="H112" s="497">
        <v>120</v>
      </c>
      <c r="I112" s="4">
        <v>30</v>
      </c>
      <c r="J112" s="210"/>
    </row>
    <row r="113" spans="1:10" ht="15">
      <c r="A113" s="98"/>
      <c r="B113" s="442" t="s">
        <v>1066</v>
      </c>
      <c r="C113" s="442" t="s">
        <v>1067</v>
      </c>
      <c r="D113" s="479" t="s">
        <v>763</v>
      </c>
      <c r="E113" s="98"/>
      <c r="F113" s="412" t="s">
        <v>318</v>
      </c>
      <c r="G113" s="4">
        <v>150</v>
      </c>
      <c r="H113" s="497">
        <v>120</v>
      </c>
      <c r="I113" s="4">
        <v>30</v>
      </c>
      <c r="J113" s="210"/>
    </row>
    <row r="114" spans="1:10" ht="15">
      <c r="A114" s="98"/>
      <c r="B114" s="442" t="s">
        <v>928</v>
      </c>
      <c r="C114" s="442" t="s">
        <v>926</v>
      </c>
      <c r="D114" s="479" t="s">
        <v>764</v>
      </c>
      <c r="E114" s="98"/>
      <c r="F114" s="412" t="s">
        <v>318</v>
      </c>
      <c r="G114" s="4">
        <v>150</v>
      </c>
      <c r="H114" s="497">
        <v>120</v>
      </c>
      <c r="I114" s="4">
        <v>30</v>
      </c>
      <c r="J114" s="210"/>
    </row>
    <row r="115" spans="1:10" ht="15">
      <c r="A115" s="98"/>
      <c r="B115" s="442" t="s">
        <v>1068</v>
      </c>
      <c r="C115" s="442" t="s">
        <v>1069</v>
      </c>
      <c r="D115" s="479" t="s">
        <v>765</v>
      </c>
      <c r="E115" s="98"/>
      <c r="F115" s="412" t="s">
        <v>318</v>
      </c>
      <c r="G115" s="4">
        <v>150</v>
      </c>
      <c r="H115" s="497">
        <v>120</v>
      </c>
      <c r="I115" s="4">
        <v>30</v>
      </c>
      <c r="J115" s="210"/>
    </row>
    <row r="116" spans="1:10" ht="15">
      <c r="A116" s="98"/>
      <c r="B116" s="442" t="s">
        <v>1013</v>
      </c>
      <c r="C116" s="442" t="s">
        <v>1070</v>
      </c>
      <c r="D116" s="479" t="s">
        <v>766</v>
      </c>
      <c r="E116" s="98"/>
      <c r="F116" s="412" t="s">
        <v>318</v>
      </c>
      <c r="G116" s="4">
        <v>150</v>
      </c>
      <c r="H116" s="497">
        <v>120</v>
      </c>
      <c r="I116" s="4">
        <v>30</v>
      </c>
      <c r="J116" s="210"/>
    </row>
    <row r="117" spans="1:10" ht="15">
      <c r="A117" s="98"/>
      <c r="B117" s="442" t="s">
        <v>1071</v>
      </c>
      <c r="C117" s="442" t="s">
        <v>1072</v>
      </c>
      <c r="D117" s="479" t="s">
        <v>767</v>
      </c>
      <c r="E117" s="98"/>
      <c r="F117" s="412" t="s">
        <v>318</v>
      </c>
      <c r="G117" s="4">
        <v>150</v>
      </c>
      <c r="H117" s="497">
        <v>120</v>
      </c>
      <c r="I117" s="4">
        <v>30</v>
      </c>
      <c r="J117" s="210"/>
    </row>
    <row r="118" spans="1:10" ht="15">
      <c r="A118" s="98"/>
      <c r="B118" s="442" t="s">
        <v>1061</v>
      </c>
      <c r="C118" s="442" t="s">
        <v>1073</v>
      </c>
      <c r="D118" s="479" t="s">
        <v>768</v>
      </c>
      <c r="E118" s="98"/>
      <c r="F118" s="412" t="s">
        <v>318</v>
      </c>
      <c r="G118" s="4">
        <v>150</v>
      </c>
      <c r="H118" s="497">
        <v>120</v>
      </c>
      <c r="I118" s="4">
        <v>30</v>
      </c>
      <c r="J118" s="210"/>
    </row>
    <row r="119" spans="1:10" ht="15">
      <c r="A119" s="98"/>
      <c r="B119" s="442" t="s">
        <v>1074</v>
      </c>
      <c r="C119" s="442" t="s">
        <v>1075</v>
      </c>
      <c r="D119" s="479" t="s">
        <v>769</v>
      </c>
      <c r="E119" s="98"/>
      <c r="F119" s="412" t="s">
        <v>318</v>
      </c>
      <c r="G119" s="4">
        <v>150</v>
      </c>
      <c r="H119" s="497">
        <v>120</v>
      </c>
      <c r="I119" s="4">
        <v>30</v>
      </c>
      <c r="J119" s="210"/>
    </row>
    <row r="120" spans="1:10" ht="15">
      <c r="A120" s="98"/>
      <c r="B120" s="442" t="s">
        <v>1076</v>
      </c>
      <c r="C120" s="442" t="s">
        <v>1077</v>
      </c>
      <c r="D120" s="479" t="s">
        <v>770</v>
      </c>
      <c r="E120" s="98"/>
      <c r="F120" s="412" t="s">
        <v>318</v>
      </c>
      <c r="G120" s="4">
        <v>150</v>
      </c>
      <c r="H120" s="497">
        <v>120</v>
      </c>
      <c r="I120" s="4">
        <v>30</v>
      </c>
      <c r="J120" s="210"/>
    </row>
    <row r="121" spans="1:10" ht="15">
      <c r="A121" s="98"/>
      <c r="B121" s="442" t="s">
        <v>1078</v>
      </c>
      <c r="C121" s="442" t="s">
        <v>1079</v>
      </c>
      <c r="D121" s="479" t="s">
        <v>771</v>
      </c>
      <c r="E121" s="98"/>
      <c r="F121" s="412" t="s">
        <v>318</v>
      </c>
      <c r="G121" s="4">
        <v>150</v>
      </c>
      <c r="H121" s="497">
        <v>120</v>
      </c>
      <c r="I121" s="4">
        <v>30</v>
      </c>
      <c r="J121" s="210"/>
    </row>
    <row r="122" spans="1:10" ht="15">
      <c r="A122" s="98"/>
      <c r="B122" s="442" t="s">
        <v>1080</v>
      </c>
      <c r="C122" s="442" t="s">
        <v>1081</v>
      </c>
      <c r="D122" s="479" t="s">
        <v>772</v>
      </c>
      <c r="E122" s="98"/>
      <c r="F122" s="412" t="s">
        <v>318</v>
      </c>
      <c r="G122" s="4">
        <v>150</v>
      </c>
      <c r="H122" s="497">
        <v>120</v>
      </c>
      <c r="I122" s="4">
        <v>30</v>
      </c>
      <c r="J122" s="210"/>
    </row>
    <row r="123" spans="1:10" ht="15">
      <c r="A123" s="98"/>
      <c r="B123" s="442" t="s">
        <v>1080</v>
      </c>
      <c r="C123" s="442" t="s">
        <v>1082</v>
      </c>
      <c r="D123" s="479" t="s">
        <v>773</v>
      </c>
      <c r="E123" s="98"/>
      <c r="F123" s="412" t="s">
        <v>318</v>
      </c>
      <c r="G123" s="4">
        <v>150</v>
      </c>
      <c r="H123" s="497">
        <v>120</v>
      </c>
      <c r="I123" s="4">
        <v>30</v>
      </c>
      <c r="J123" s="210"/>
    </row>
    <row r="124" spans="1:10" ht="15">
      <c r="A124" s="98"/>
      <c r="B124" s="442" t="s">
        <v>1013</v>
      </c>
      <c r="C124" s="442" t="s">
        <v>1081</v>
      </c>
      <c r="D124" s="479" t="s">
        <v>764</v>
      </c>
      <c r="E124" s="98"/>
      <c r="F124" s="412" t="s">
        <v>318</v>
      </c>
      <c r="G124" s="4">
        <v>150</v>
      </c>
      <c r="H124" s="497">
        <v>120</v>
      </c>
      <c r="I124" s="4">
        <v>30</v>
      </c>
      <c r="J124" s="210"/>
    </row>
    <row r="125" spans="1:10" ht="15">
      <c r="A125" s="98"/>
      <c r="B125" s="442" t="s">
        <v>915</v>
      </c>
      <c r="C125" s="443" t="s">
        <v>999</v>
      </c>
      <c r="D125" s="479" t="s">
        <v>774</v>
      </c>
      <c r="E125" s="98"/>
      <c r="F125" s="412" t="s">
        <v>318</v>
      </c>
      <c r="G125" s="4">
        <v>150</v>
      </c>
      <c r="H125" s="497">
        <v>120</v>
      </c>
      <c r="I125" s="4">
        <v>30</v>
      </c>
      <c r="J125" s="210"/>
    </row>
    <row r="126" spans="1:10" ht="15">
      <c r="A126" s="98"/>
      <c r="B126" s="442" t="s">
        <v>1083</v>
      </c>
      <c r="C126" s="442" t="s">
        <v>1084</v>
      </c>
      <c r="D126" s="479" t="s">
        <v>775</v>
      </c>
      <c r="E126" s="98"/>
      <c r="F126" s="412" t="s">
        <v>318</v>
      </c>
      <c r="G126" s="4">
        <v>150</v>
      </c>
      <c r="H126" s="497">
        <v>120</v>
      </c>
      <c r="I126" s="4">
        <v>30</v>
      </c>
      <c r="J126" s="210"/>
    </row>
    <row r="127" spans="1:10" ht="15">
      <c r="A127" s="98"/>
      <c r="B127" s="442" t="s">
        <v>1030</v>
      </c>
      <c r="C127" s="442" t="s">
        <v>1085</v>
      </c>
      <c r="D127" s="479" t="s">
        <v>776</v>
      </c>
      <c r="E127" s="98"/>
      <c r="F127" s="412" t="s">
        <v>318</v>
      </c>
      <c r="G127" s="4">
        <v>150</v>
      </c>
      <c r="H127" s="497">
        <v>120</v>
      </c>
      <c r="I127" s="4">
        <v>30</v>
      </c>
      <c r="J127" s="210"/>
    </row>
    <row r="128" spans="1:10" ht="15">
      <c r="A128" s="98"/>
      <c r="B128" s="442" t="s">
        <v>1074</v>
      </c>
      <c r="C128" s="443" t="s">
        <v>999</v>
      </c>
      <c r="D128" s="479" t="s">
        <v>777</v>
      </c>
      <c r="E128" s="98"/>
      <c r="F128" s="412" t="s">
        <v>318</v>
      </c>
      <c r="G128" s="4">
        <v>150</v>
      </c>
      <c r="H128" s="497">
        <v>120</v>
      </c>
      <c r="I128" s="4">
        <v>30</v>
      </c>
      <c r="J128" s="210"/>
    </row>
    <row r="129" spans="1:10" ht="15">
      <c r="A129" s="98"/>
      <c r="B129" s="442" t="s">
        <v>1037</v>
      </c>
      <c r="C129" s="442" t="s">
        <v>1086</v>
      </c>
      <c r="D129" s="479" t="s">
        <v>778</v>
      </c>
      <c r="E129" s="98"/>
      <c r="F129" s="412" t="s">
        <v>318</v>
      </c>
      <c r="G129" s="4">
        <v>150</v>
      </c>
      <c r="H129" s="497">
        <v>120</v>
      </c>
      <c r="I129" s="4">
        <v>30</v>
      </c>
      <c r="J129" s="210"/>
    </row>
    <row r="130" spans="1:10" ht="15">
      <c r="A130" s="98"/>
      <c r="B130" s="442" t="s">
        <v>961</v>
      </c>
      <c r="C130" s="442" t="s">
        <v>1087</v>
      </c>
      <c r="D130" s="479" t="s">
        <v>779</v>
      </c>
      <c r="E130" s="98"/>
      <c r="F130" s="412" t="s">
        <v>318</v>
      </c>
      <c r="G130" s="4">
        <v>150</v>
      </c>
      <c r="H130" s="497">
        <v>120</v>
      </c>
      <c r="I130" s="4">
        <v>30</v>
      </c>
      <c r="J130" s="210"/>
    </row>
    <row r="131" spans="1:10" ht="15">
      <c r="A131" s="98"/>
      <c r="B131" s="442" t="s">
        <v>920</v>
      </c>
      <c r="C131" s="442" t="s">
        <v>1088</v>
      </c>
      <c r="D131" s="479" t="s">
        <v>780</v>
      </c>
      <c r="E131" s="98"/>
      <c r="F131" s="412" t="s">
        <v>318</v>
      </c>
      <c r="G131" s="4">
        <v>150</v>
      </c>
      <c r="H131" s="497">
        <v>120</v>
      </c>
      <c r="I131" s="4">
        <v>30</v>
      </c>
      <c r="J131" s="210"/>
    </row>
    <row r="132" spans="1:10" ht="15">
      <c r="A132" s="98"/>
      <c r="B132" s="442" t="s">
        <v>1089</v>
      </c>
      <c r="C132" s="442" t="s">
        <v>1090</v>
      </c>
      <c r="D132" s="479" t="s">
        <v>781</v>
      </c>
      <c r="E132" s="98"/>
      <c r="F132" s="412" t="s">
        <v>318</v>
      </c>
      <c r="G132" s="4">
        <v>150</v>
      </c>
      <c r="H132" s="497">
        <v>120</v>
      </c>
      <c r="I132" s="4">
        <v>30</v>
      </c>
      <c r="J132" s="210"/>
    </row>
    <row r="133" spans="1:10" ht="15">
      <c r="A133" s="98"/>
      <c r="B133" s="442" t="s">
        <v>1091</v>
      </c>
      <c r="C133" s="442" t="s">
        <v>1092</v>
      </c>
      <c r="D133" s="479" t="s">
        <v>782</v>
      </c>
      <c r="E133" s="98"/>
      <c r="F133" s="412" t="s">
        <v>318</v>
      </c>
      <c r="G133" s="4">
        <v>150</v>
      </c>
      <c r="H133" s="497">
        <v>120</v>
      </c>
      <c r="I133" s="4">
        <v>30</v>
      </c>
      <c r="J133" s="210"/>
    </row>
    <row r="134" spans="1:10" ht="15">
      <c r="A134" s="98"/>
      <c r="B134" s="442" t="s">
        <v>928</v>
      </c>
      <c r="C134" s="442" t="s">
        <v>1093</v>
      </c>
      <c r="D134" s="479" t="s">
        <v>783</v>
      </c>
      <c r="E134" s="98"/>
      <c r="F134" s="412" t="s">
        <v>318</v>
      </c>
      <c r="G134" s="4">
        <v>150</v>
      </c>
      <c r="H134" s="497">
        <v>120</v>
      </c>
      <c r="I134" s="4">
        <v>30</v>
      </c>
      <c r="J134" s="210"/>
    </row>
    <row r="135" spans="1:10" ht="15">
      <c r="A135" s="98"/>
      <c r="B135" s="442" t="s">
        <v>1045</v>
      </c>
      <c r="C135" s="442" t="s">
        <v>1094</v>
      </c>
      <c r="D135" s="479" t="s">
        <v>784</v>
      </c>
      <c r="E135" s="98"/>
      <c r="F135" s="412" t="s">
        <v>318</v>
      </c>
      <c r="G135" s="4">
        <v>150</v>
      </c>
      <c r="H135" s="497">
        <v>120</v>
      </c>
      <c r="I135" s="4">
        <v>30</v>
      </c>
      <c r="J135" s="210"/>
    </row>
    <row r="136" spans="1:10" ht="15">
      <c r="A136" s="98"/>
      <c r="B136" s="442" t="s">
        <v>1095</v>
      </c>
      <c r="C136" s="442" t="s">
        <v>1096</v>
      </c>
      <c r="D136" s="479" t="s">
        <v>785</v>
      </c>
      <c r="E136" s="98"/>
      <c r="F136" s="412" t="s">
        <v>318</v>
      </c>
      <c r="G136" s="4">
        <v>150</v>
      </c>
      <c r="H136" s="497">
        <v>120</v>
      </c>
      <c r="I136" s="4">
        <v>30</v>
      </c>
      <c r="J136" s="210"/>
    </row>
    <row r="137" spans="1:10" ht="15">
      <c r="A137" s="98"/>
      <c r="B137" s="442" t="s">
        <v>1007</v>
      </c>
      <c r="C137" s="442" t="s">
        <v>1097</v>
      </c>
      <c r="D137" s="479" t="s">
        <v>786</v>
      </c>
      <c r="E137" s="98"/>
      <c r="F137" s="412" t="s">
        <v>318</v>
      </c>
      <c r="G137" s="4">
        <v>150</v>
      </c>
      <c r="H137" s="497">
        <v>120</v>
      </c>
      <c r="I137" s="4">
        <v>30</v>
      </c>
      <c r="J137" s="210"/>
    </row>
    <row r="138" spans="1:10" ht="15">
      <c r="A138" s="98"/>
      <c r="B138" s="444" t="s">
        <v>1098</v>
      </c>
      <c r="C138" s="444" t="s">
        <v>1099</v>
      </c>
      <c r="D138" s="480" t="s">
        <v>787</v>
      </c>
      <c r="E138" s="98"/>
      <c r="F138" s="412" t="s">
        <v>318</v>
      </c>
      <c r="G138" s="4">
        <v>150</v>
      </c>
      <c r="H138" s="497">
        <v>120</v>
      </c>
      <c r="I138" s="4">
        <v>30</v>
      </c>
      <c r="J138" s="210"/>
    </row>
    <row r="139" spans="1:10" ht="15">
      <c r="A139" s="98"/>
      <c r="B139" s="444" t="s">
        <v>1100</v>
      </c>
      <c r="C139" s="444" t="s">
        <v>1101</v>
      </c>
      <c r="D139" s="480" t="s">
        <v>788</v>
      </c>
      <c r="E139" s="98"/>
      <c r="F139" s="412" t="s">
        <v>318</v>
      </c>
      <c r="G139" s="4">
        <v>150</v>
      </c>
      <c r="H139" s="497">
        <v>120</v>
      </c>
      <c r="I139" s="4">
        <v>30</v>
      </c>
      <c r="J139" s="210"/>
    </row>
    <row r="140" spans="1:10" ht="15">
      <c r="A140" s="98"/>
      <c r="B140" s="444" t="s">
        <v>1091</v>
      </c>
      <c r="C140" s="444" t="s">
        <v>1054</v>
      </c>
      <c r="D140" s="480" t="s">
        <v>789</v>
      </c>
      <c r="E140" s="98"/>
      <c r="F140" s="412" t="s">
        <v>318</v>
      </c>
      <c r="G140" s="4">
        <v>150</v>
      </c>
      <c r="H140" s="497">
        <v>120</v>
      </c>
      <c r="I140" s="4">
        <v>30</v>
      </c>
      <c r="J140" s="210"/>
    </row>
    <row r="141" spans="1:10" ht="15">
      <c r="A141" s="98"/>
      <c r="B141" s="444" t="s">
        <v>1102</v>
      </c>
      <c r="C141" s="444" t="s">
        <v>1092</v>
      </c>
      <c r="D141" s="480" t="s">
        <v>790</v>
      </c>
      <c r="E141" s="98"/>
      <c r="F141" s="412" t="s">
        <v>318</v>
      </c>
      <c r="G141" s="4">
        <v>150</v>
      </c>
      <c r="H141" s="497">
        <v>120</v>
      </c>
      <c r="I141" s="4">
        <v>30</v>
      </c>
      <c r="J141" s="210"/>
    </row>
    <row r="142" spans="1:10" ht="15">
      <c r="A142" s="98"/>
      <c r="B142" s="445" t="s">
        <v>1103</v>
      </c>
      <c r="C142" s="446" t="s">
        <v>1104</v>
      </c>
      <c r="D142" s="481" t="s">
        <v>791</v>
      </c>
      <c r="E142" s="98"/>
      <c r="F142" s="412" t="s">
        <v>318</v>
      </c>
      <c r="G142" s="4">
        <v>200</v>
      </c>
      <c r="H142" s="497">
        <v>160</v>
      </c>
      <c r="I142" s="4">
        <v>40</v>
      </c>
      <c r="J142" s="210"/>
    </row>
    <row r="143" spans="1:10" ht="15">
      <c r="A143" s="98"/>
      <c r="B143" s="447" t="s">
        <v>1105</v>
      </c>
      <c r="C143" s="448" t="s">
        <v>1106</v>
      </c>
      <c r="D143" s="482" t="s">
        <v>792</v>
      </c>
      <c r="E143" s="98"/>
      <c r="F143" s="412" t="s">
        <v>318</v>
      </c>
      <c r="G143" s="4">
        <v>150</v>
      </c>
      <c r="H143" s="497">
        <v>120</v>
      </c>
      <c r="I143" s="4">
        <v>30</v>
      </c>
      <c r="J143" s="210"/>
    </row>
    <row r="144" spans="1:10" ht="15">
      <c r="A144" s="98"/>
      <c r="B144" s="447" t="s">
        <v>1009</v>
      </c>
      <c r="C144" s="448" t="s">
        <v>1107</v>
      </c>
      <c r="D144" s="483" t="s">
        <v>793</v>
      </c>
      <c r="E144" s="98"/>
      <c r="F144" s="412" t="s">
        <v>318</v>
      </c>
      <c r="G144" s="4">
        <v>150</v>
      </c>
      <c r="H144" s="497">
        <v>120</v>
      </c>
      <c r="I144" s="4">
        <v>30</v>
      </c>
      <c r="J144" s="210"/>
    </row>
    <row r="145" spans="1:10" ht="15">
      <c r="A145" s="98"/>
      <c r="B145" s="447" t="s">
        <v>1091</v>
      </c>
      <c r="C145" s="448" t="s">
        <v>1108</v>
      </c>
      <c r="D145" s="483" t="s">
        <v>794</v>
      </c>
      <c r="E145" s="98"/>
      <c r="F145" s="412" t="s">
        <v>318</v>
      </c>
      <c r="G145" s="4">
        <v>150</v>
      </c>
      <c r="H145" s="497">
        <v>120</v>
      </c>
      <c r="I145" s="4">
        <v>30</v>
      </c>
      <c r="J145" s="210"/>
    </row>
    <row r="146" spans="1:10" ht="15">
      <c r="A146" s="98"/>
      <c r="B146" s="447" t="s">
        <v>1109</v>
      </c>
      <c r="C146" s="448" t="s">
        <v>1110</v>
      </c>
      <c r="D146" s="483" t="s">
        <v>795</v>
      </c>
      <c r="E146" s="98"/>
      <c r="F146" s="412" t="s">
        <v>318</v>
      </c>
      <c r="G146" s="4">
        <v>150</v>
      </c>
      <c r="H146" s="497">
        <v>120</v>
      </c>
      <c r="I146" s="4">
        <v>30</v>
      </c>
      <c r="J146" s="210"/>
    </row>
    <row r="147" spans="1:10" ht="15">
      <c r="A147" s="98"/>
      <c r="B147" s="447" t="s">
        <v>1111</v>
      </c>
      <c r="C147" s="448" t="s">
        <v>1112</v>
      </c>
      <c r="D147" s="483" t="s">
        <v>796</v>
      </c>
      <c r="E147" s="98"/>
      <c r="F147" s="412" t="s">
        <v>318</v>
      </c>
      <c r="G147" s="4">
        <v>150</v>
      </c>
      <c r="H147" s="497">
        <v>120</v>
      </c>
      <c r="I147" s="4">
        <v>30</v>
      </c>
      <c r="J147" s="210"/>
    </row>
    <row r="148" spans="1:10" ht="15">
      <c r="A148" s="98"/>
      <c r="B148" s="447" t="s">
        <v>1113</v>
      </c>
      <c r="C148" s="448" t="s">
        <v>1114</v>
      </c>
      <c r="D148" s="483" t="s">
        <v>797</v>
      </c>
      <c r="E148" s="98"/>
      <c r="F148" s="412" t="s">
        <v>318</v>
      </c>
      <c r="G148" s="4">
        <v>150</v>
      </c>
      <c r="H148" s="497">
        <v>120</v>
      </c>
      <c r="I148" s="4">
        <v>30</v>
      </c>
      <c r="J148" s="210"/>
    </row>
    <row r="149" spans="1:10" ht="15">
      <c r="A149" s="98"/>
      <c r="B149" s="447" t="s">
        <v>1115</v>
      </c>
      <c r="C149" s="448" t="s">
        <v>1116</v>
      </c>
      <c r="D149" s="483" t="s">
        <v>798</v>
      </c>
      <c r="E149" s="98"/>
      <c r="F149" s="412" t="s">
        <v>318</v>
      </c>
      <c r="G149" s="4">
        <v>150</v>
      </c>
      <c r="H149" s="497">
        <v>120</v>
      </c>
      <c r="I149" s="4">
        <v>30</v>
      </c>
      <c r="J149" s="210"/>
    </row>
    <row r="150" spans="1:10" ht="15">
      <c r="A150" s="98"/>
      <c r="B150" s="447" t="s">
        <v>1117</v>
      </c>
      <c r="C150" s="448" t="s">
        <v>1118</v>
      </c>
      <c r="D150" s="483" t="s">
        <v>799</v>
      </c>
      <c r="E150" s="98"/>
      <c r="F150" s="412" t="s">
        <v>318</v>
      </c>
      <c r="G150" s="4">
        <v>150</v>
      </c>
      <c r="H150" s="497">
        <v>120</v>
      </c>
      <c r="I150" s="4">
        <v>30</v>
      </c>
      <c r="J150" s="210"/>
    </row>
    <row r="151" spans="1:10" ht="15">
      <c r="A151" s="98"/>
      <c r="B151" s="447" t="s">
        <v>1119</v>
      </c>
      <c r="C151" s="448" t="s">
        <v>926</v>
      </c>
      <c r="D151" s="483" t="s">
        <v>800</v>
      </c>
      <c r="E151" s="98"/>
      <c r="F151" s="412" t="s">
        <v>318</v>
      </c>
      <c r="G151" s="4">
        <v>150</v>
      </c>
      <c r="H151" s="497">
        <v>120</v>
      </c>
      <c r="I151" s="4">
        <v>30</v>
      </c>
      <c r="J151" s="210"/>
    </row>
    <row r="152" spans="1:10" ht="15">
      <c r="A152" s="98"/>
      <c r="B152" s="447" t="s">
        <v>1120</v>
      </c>
      <c r="C152" s="448" t="s">
        <v>1121</v>
      </c>
      <c r="D152" s="483" t="s">
        <v>801</v>
      </c>
      <c r="E152" s="98"/>
      <c r="F152" s="412" t="s">
        <v>318</v>
      </c>
      <c r="G152" s="4">
        <v>150</v>
      </c>
      <c r="H152" s="497">
        <v>120</v>
      </c>
      <c r="I152" s="4">
        <v>30</v>
      </c>
      <c r="J152" s="210"/>
    </row>
    <row r="153" spans="1:10" ht="15">
      <c r="A153" s="98"/>
      <c r="B153" s="447" t="s">
        <v>1122</v>
      </c>
      <c r="C153" s="448" t="s">
        <v>1123</v>
      </c>
      <c r="D153" s="483" t="s">
        <v>802</v>
      </c>
      <c r="E153" s="98"/>
      <c r="F153" s="412" t="s">
        <v>318</v>
      </c>
      <c r="G153" s="4">
        <v>150</v>
      </c>
      <c r="H153" s="497">
        <v>120</v>
      </c>
      <c r="I153" s="4">
        <v>30</v>
      </c>
      <c r="J153" s="210"/>
    </row>
    <row r="154" spans="1:10" ht="15">
      <c r="A154" s="98"/>
      <c r="B154" s="447" t="s">
        <v>915</v>
      </c>
      <c r="C154" s="448" t="s">
        <v>1124</v>
      </c>
      <c r="D154" s="483" t="s">
        <v>803</v>
      </c>
      <c r="E154" s="98"/>
      <c r="F154" s="412" t="s">
        <v>318</v>
      </c>
      <c r="G154" s="4">
        <v>150</v>
      </c>
      <c r="H154" s="497">
        <v>120</v>
      </c>
      <c r="I154" s="4">
        <v>30</v>
      </c>
      <c r="J154" s="210"/>
    </row>
    <row r="155" spans="1:10" ht="15">
      <c r="A155" s="98"/>
      <c r="B155" s="447" t="s">
        <v>1125</v>
      </c>
      <c r="C155" s="448" t="s">
        <v>1126</v>
      </c>
      <c r="D155" s="483" t="s">
        <v>804</v>
      </c>
      <c r="E155" s="98"/>
      <c r="F155" s="412" t="s">
        <v>318</v>
      </c>
      <c r="G155" s="4">
        <v>150</v>
      </c>
      <c r="H155" s="497">
        <v>120</v>
      </c>
      <c r="I155" s="4">
        <v>30</v>
      </c>
      <c r="J155" s="210"/>
    </row>
    <row r="156" spans="1:10" ht="15">
      <c r="A156" s="98"/>
      <c r="B156" s="447" t="s">
        <v>1013</v>
      </c>
      <c r="C156" s="448" t="s">
        <v>1114</v>
      </c>
      <c r="D156" s="483" t="s">
        <v>805</v>
      </c>
      <c r="E156" s="98"/>
      <c r="F156" s="412" t="s">
        <v>318</v>
      </c>
      <c r="G156" s="4">
        <v>150</v>
      </c>
      <c r="H156" s="497">
        <v>120</v>
      </c>
      <c r="I156" s="4">
        <v>30</v>
      </c>
      <c r="J156" s="210"/>
    </row>
    <row r="157" spans="1:10" ht="15">
      <c r="A157" s="98"/>
      <c r="B157" s="447" t="s">
        <v>928</v>
      </c>
      <c r="C157" s="448" t="s">
        <v>1127</v>
      </c>
      <c r="D157" s="483" t="s">
        <v>806</v>
      </c>
      <c r="E157" s="98"/>
      <c r="F157" s="412" t="s">
        <v>318</v>
      </c>
      <c r="G157" s="4">
        <v>150</v>
      </c>
      <c r="H157" s="497">
        <v>120</v>
      </c>
      <c r="I157" s="4">
        <v>30</v>
      </c>
      <c r="J157" s="210"/>
    </row>
    <row r="158" spans="1:10" ht="15">
      <c r="A158" s="98"/>
      <c r="B158" s="447" t="s">
        <v>1128</v>
      </c>
      <c r="C158" s="448" t="s">
        <v>1129</v>
      </c>
      <c r="D158" s="483" t="s">
        <v>807</v>
      </c>
      <c r="E158" s="98"/>
      <c r="F158" s="412" t="s">
        <v>318</v>
      </c>
      <c r="G158" s="4">
        <v>150</v>
      </c>
      <c r="H158" s="497">
        <v>120</v>
      </c>
      <c r="I158" s="4">
        <v>30</v>
      </c>
      <c r="J158" s="210"/>
    </row>
    <row r="159" spans="1:10" ht="15">
      <c r="A159" s="98"/>
      <c r="B159" s="447" t="s">
        <v>1105</v>
      </c>
      <c r="C159" s="448" t="s">
        <v>1130</v>
      </c>
      <c r="D159" s="483" t="s">
        <v>808</v>
      </c>
      <c r="E159" s="98"/>
      <c r="F159" s="412" t="s">
        <v>318</v>
      </c>
      <c r="G159" s="4">
        <v>150</v>
      </c>
      <c r="H159" s="497">
        <v>120</v>
      </c>
      <c r="I159" s="4">
        <v>30</v>
      </c>
      <c r="J159" s="210"/>
    </row>
    <row r="160" spans="1:10" ht="15">
      <c r="A160" s="98"/>
      <c r="B160" s="447" t="s">
        <v>1091</v>
      </c>
      <c r="C160" s="448" t="s">
        <v>1024</v>
      </c>
      <c r="D160" s="483" t="s">
        <v>809</v>
      </c>
      <c r="E160" s="98"/>
      <c r="F160" s="412" t="s">
        <v>318</v>
      </c>
      <c r="G160" s="4">
        <v>150</v>
      </c>
      <c r="H160" s="497">
        <v>120</v>
      </c>
      <c r="I160" s="4">
        <v>30</v>
      </c>
      <c r="J160" s="210"/>
    </row>
    <row r="161" spans="1:10" ht="15">
      <c r="A161" s="98"/>
      <c r="B161" s="447" t="s">
        <v>1131</v>
      </c>
      <c r="C161" s="448" t="s">
        <v>1132</v>
      </c>
      <c r="D161" s="483" t="s">
        <v>810</v>
      </c>
      <c r="E161" s="98"/>
      <c r="F161" s="412" t="s">
        <v>318</v>
      </c>
      <c r="G161" s="4">
        <v>150</v>
      </c>
      <c r="H161" s="497">
        <v>120</v>
      </c>
      <c r="I161" s="4">
        <v>30</v>
      </c>
      <c r="J161" s="210"/>
    </row>
    <row r="162" spans="1:10" ht="15">
      <c r="A162" s="98"/>
      <c r="B162" s="447" t="s">
        <v>1012</v>
      </c>
      <c r="C162" s="448" t="s">
        <v>1133</v>
      </c>
      <c r="D162" s="482" t="s">
        <v>811</v>
      </c>
      <c r="E162" s="98"/>
      <c r="F162" s="412" t="s">
        <v>318</v>
      </c>
      <c r="G162" s="4">
        <v>150</v>
      </c>
      <c r="H162" s="497">
        <v>120</v>
      </c>
      <c r="I162" s="4">
        <v>30</v>
      </c>
      <c r="J162" s="210"/>
    </row>
    <row r="163" spans="1:10" ht="15">
      <c r="A163" s="98"/>
      <c r="B163" s="447" t="s">
        <v>1134</v>
      </c>
      <c r="C163" s="448" t="s">
        <v>1135</v>
      </c>
      <c r="D163" s="483" t="s">
        <v>812</v>
      </c>
      <c r="E163" s="98"/>
      <c r="F163" s="412" t="s">
        <v>318</v>
      </c>
      <c r="G163" s="4">
        <v>150</v>
      </c>
      <c r="H163" s="497">
        <v>120</v>
      </c>
      <c r="I163" s="4">
        <v>30</v>
      </c>
      <c r="J163" s="210"/>
    </row>
    <row r="164" spans="1:10" ht="15">
      <c r="A164" s="98"/>
      <c r="B164" s="447" t="s">
        <v>1035</v>
      </c>
      <c r="C164" s="448" t="s">
        <v>1136</v>
      </c>
      <c r="D164" s="482" t="s">
        <v>813</v>
      </c>
      <c r="E164" s="98"/>
      <c r="F164" s="412" t="s">
        <v>318</v>
      </c>
      <c r="G164" s="4">
        <v>150</v>
      </c>
      <c r="H164" s="497">
        <v>120</v>
      </c>
      <c r="I164" s="4">
        <v>30</v>
      </c>
      <c r="J164" s="210"/>
    </row>
    <row r="165" spans="1:10" ht="15">
      <c r="A165" s="98"/>
      <c r="B165" s="447" t="s">
        <v>1137</v>
      </c>
      <c r="C165" s="448" t="s">
        <v>1001</v>
      </c>
      <c r="D165" s="483" t="s">
        <v>814</v>
      </c>
      <c r="E165" s="98"/>
      <c r="F165" s="412" t="s">
        <v>318</v>
      </c>
      <c r="G165" s="4">
        <v>150</v>
      </c>
      <c r="H165" s="497">
        <v>120</v>
      </c>
      <c r="I165" s="4">
        <v>30</v>
      </c>
      <c r="J165" s="210"/>
    </row>
    <row r="166" spans="1:10" ht="15">
      <c r="A166" s="98"/>
      <c r="B166" s="447" t="s">
        <v>1138</v>
      </c>
      <c r="C166" s="448" t="s">
        <v>1139</v>
      </c>
      <c r="D166" s="483" t="s">
        <v>815</v>
      </c>
      <c r="E166" s="98"/>
      <c r="F166" s="412" t="s">
        <v>318</v>
      </c>
      <c r="G166" s="4">
        <v>150</v>
      </c>
      <c r="H166" s="497">
        <v>120</v>
      </c>
      <c r="I166" s="4">
        <v>30</v>
      </c>
      <c r="J166" s="210"/>
    </row>
    <row r="167" spans="1:10" ht="15">
      <c r="A167" s="98"/>
      <c r="B167" s="447" t="s">
        <v>1140</v>
      </c>
      <c r="C167" s="448" t="s">
        <v>1141</v>
      </c>
      <c r="D167" s="483" t="s">
        <v>816</v>
      </c>
      <c r="E167" s="98"/>
      <c r="F167" s="412" t="s">
        <v>318</v>
      </c>
      <c r="G167" s="4">
        <v>150</v>
      </c>
      <c r="H167" s="497">
        <v>120</v>
      </c>
      <c r="I167" s="4">
        <v>30</v>
      </c>
      <c r="J167" s="210"/>
    </row>
    <row r="168" spans="1:10" ht="15">
      <c r="A168" s="98"/>
      <c r="B168" s="449" t="s">
        <v>923</v>
      </c>
      <c r="C168" s="450" t="s">
        <v>1142</v>
      </c>
      <c r="D168" s="484" t="s">
        <v>817</v>
      </c>
      <c r="E168" s="98"/>
      <c r="F168" s="412" t="s">
        <v>318</v>
      </c>
      <c r="G168" s="4">
        <v>150</v>
      </c>
      <c r="H168" s="497">
        <v>120</v>
      </c>
      <c r="I168" s="4">
        <v>30</v>
      </c>
      <c r="J168" s="210"/>
    </row>
    <row r="169" spans="1:10" ht="15">
      <c r="A169" s="98"/>
      <c r="B169" s="449" t="s">
        <v>1105</v>
      </c>
      <c r="C169" s="450" t="s">
        <v>1143</v>
      </c>
      <c r="D169" s="484" t="s">
        <v>818</v>
      </c>
      <c r="E169" s="98"/>
      <c r="F169" s="412" t="s">
        <v>318</v>
      </c>
      <c r="G169" s="4">
        <v>150</v>
      </c>
      <c r="H169" s="497">
        <v>120</v>
      </c>
      <c r="I169" s="4">
        <v>30</v>
      </c>
      <c r="J169" s="210"/>
    </row>
    <row r="170" spans="1:10" ht="15">
      <c r="A170" s="98"/>
      <c r="B170" s="449" t="s">
        <v>655</v>
      </c>
      <c r="C170" s="450" t="s">
        <v>1144</v>
      </c>
      <c r="D170" s="484" t="s">
        <v>819</v>
      </c>
      <c r="E170" s="98"/>
      <c r="F170" s="412" t="s">
        <v>318</v>
      </c>
      <c r="G170" s="4">
        <v>150</v>
      </c>
      <c r="H170" s="497">
        <v>120</v>
      </c>
      <c r="I170" s="4">
        <v>30</v>
      </c>
      <c r="J170" s="210"/>
    </row>
    <row r="171" spans="1:10" ht="15">
      <c r="A171" s="98"/>
      <c r="B171" s="449" t="s">
        <v>1061</v>
      </c>
      <c r="C171" s="450" t="s">
        <v>1145</v>
      </c>
      <c r="D171" s="484" t="s">
        <v>820</v>
      </c>
      <c r="E171" s="98"/>
      <c r="F171" s="412" t="s">
        <v>318</v>
      </c>
      <c r="G171" s="4">
        <v>150</v>
      </c>
      <c r="H171" s="497">
        <v>120</v>
      </c>
      <c r="I171" s="4">
        <v>30</v>
      </c>
      <c r="J171" s="210"/>
    </row>
    <row r="172" spans="1:10" ht="15">
      <c r="A172" s="98"/>
      <c r="B172" s="449" t="s">
        <v>1146</v>
      </c>
      <c r="C172" s="450" t="s">
        <v>1147</v>
      </c>
      <c r="D172" s="484" t="s">
        <v>821</v>
      </c>
      <c r="E172" s="98"/>
      <c r="F172" s="412" t="s">
        <v>318</v>
      </c>
      <c r="G172" s="4">
        <v>150</v>
      </c>
      <c r="H172" s="497">
        <v>120</v>
      </c>
      <c r="I172" s="4">
        <v>30</v>
      </c>
      <c r="J172" s="210"/>
    </row>
    <row r="173" spans="1:10" ht="15">
      <c r="A173" s="98"/>
      <c r="B173" s="449" t="s">
        <v>1148</v>
      </c>
      <c r="C173" s="450" t="s">
        <v>1149</v>
      </c>
      <c r="D173" s="484" t="s">
        <v>822</v>
      </c>
      <c r="E173" s="98"/>
      <c r="F173" s="412" t="s">
        <v>318</v>
      </c>
      <c r="G173" s="4">
        <v>150</v>
      </c>
      <c r="H173" s="497">
        <v>120</v>
      </c>
      <c r="I173" s="4">
        <v>30</v>
      </c>
      <c r="J173" s="210"/>
    </row>
    <row r="174" spans="1:10" ht="15">
      <c r="A174" s="98"/>
      <c r="B174" s="449" t="s">
        <v>1013</v>
      </c>
      <c r="C174" s="450" t="s">
        <v>1150</v>
      </c>
      <c r="D174" s="484" t="s">
        <v>823</v>
      </c>
      <c r="E174" s="98"/>
      <c r="F174" s="412" t="s">
        <v>318</v>
      </c>
      <c r="G174" s="4">
        <v>150</v>
      </c>
      <c r="H174" s="497">
        <v>120</v>
      </c>
      <c r="I174" s="4">
        <v>30</v>
      </c>
      <c r="J174" s="210"/>
    </row>
    <row r="175" spans="1:10" ht="15">
      <c r="A175" s="98"/>
      <c r="B175" s="449" t="s">
        <v>1091</v>
      </c>
      <c r="C175" s="450" t="s">
        <v>1151</v>
      </c>
      <c r="D175" s="484" t="s">
        <v>824</v>
      </c>
      <c r="E175" s="98"/>
      <c r="F175" s="412" t="s">
        <v>318</v>
      </c>
      <c r="G175" s="4">
        <v>150</v>
      </c>
      <c r="H175" s="497">
        <v>120</v>
      </c>
      <c r="I175" s="4">
        <v>30</v>
      </c>
      <c r="J175" s="210"/>
    </row>
    <row r="176" spans="1:10" ht="15">
      <c r="A176" s="98"/>
      <c r="B176" s="449" t="s">
        <v>963</v>
      </c>
      <c r="C176" s="450" t="s">
        <v>1152</v>
      </c>
      <c r="D176" s="484" t="s">
        <v>825</v>
      </c>
      <c r="E176" s="98"/>
      <c r="F176" s="412" t="s">
        <v>318</v>
      </c>
      <c r="G176" s="4">
        <v>150</v>
      </c>
      <c r="H176" s="497">
        <v>120</v>
      </c>
      <c r="I176" s="4">
        <v>30</v>
      </c>
      <c r="J176" s="210"/>
    </row>
    <row r="177" spans="1:10" ht="15">
      <c r="A177" s="98"/>
      <c r="B177" s="449" t="s">
        <v>1153</v>
      </c>
      <c r="C177" s="450" t="s">
        <v>1154</v>
      </c>
      <c r="D177" s="484" t="s">
        <v>826</v>
      </c>
      <c r="E177" s="98"/>
      <c r="F177" s="412" t="s">
        <v>318</v>
      </c>
      <c r="G177" s="4">
        <v>150</v>
      </c>
      <c r="H177" s="497">
        <v>120</v>
      </c>
      <c r="I177" s="4">
        <v>30</v>
      </c>
      <c r="J177" s="210"/>
    </row>
    <row r="178" spans="1:10" ht="15">
      <c r="A178" s="98"/>
      <c r="B178" s="449" t="s">
        <v>1155</v>
      </c>
      <c r="C178" s="450" t="s">
        <v>1001</v>
      </c>
      <c r="D178" s="484" t="s">
        <v>827</v>
      </c>
      <c r="E178" s="98"/>
      <c r="F178" s="412" t="s">
        <v>318</v>
      </c>
      <c r="G178" s="4">
        <v>150</v>
      </c>
      <c r="H178" s="497">
        <v>120</v>
      </c>
      <c r="I178" s="4">
        <v>30</v>
      </c>
      <c r="J178" s="210"/>
    </row>
    <row r="179" spans="1:10" ht="15">
      <c r="A179" s="98"/>
      <c r="B179" s="449" t="s">
        <v>1156</v>
      </c>
      <c r="C179" s="450" t="s">
        <v>1157</v>
      </c>
      <c r="D179" s="484" t="s">
        <v>828</v>
      </c>
      <c r="E179" s="98"/>
      <c r="F179" s="412" t="s">
        <v>318</v>
      </c>
      <c r="G179" s="4">
        <v>150</v>
      </c>
      <c r="H179" s="497">
        <v>120</v>
      </c>
      <c r="I179" s="4">
        <v>30</v>
      </c>
      <c r="J179" s="210"/>
    </row>
    <row r="180" spans="1:10" ht="15">
      <c r="A180" s="98"/>
      <c r="B180" s="449" t="s">
        <v>1158</v>
      </c>
      <c r="C180" s="450" t="s">
        <v>1159</v>
      </c>
      <c r="D180" s="485" t="s">
        <v>829</v>
      </c>
      <c r="E180" s="98"/>
      <c r="F180" s="412" t="s">
        <v>318</v>
      </c>
      <c r="G180" s="4">
        <v>150</v>
      </c>
      <c r="H180" s="497">
        <v>120</v>
      </c>
      <c r="I180" s="4">
        <v>30</v>
      </c>
      <c r="J180" s="210"/>
    </row>
    <row r="181" spans="1:10" ht="15">
      <c r="A181" s="98"/>
      <c r="B181" s="449" t="s">
        <v>1160</v>
      </c>
      <c r="C181" s="450" t="s">
        <v>1161</v>
      </c>
      <c r="D181" s="484" t="s">
        <v>830</v>
      </c>
      <c r="E181" s="98"/>
      <c r="F181" s="412" t="s">
        <v>318</v>
      </c>
      <c r="G181" s="4">
        <v>150</v>
      </c>
      <c r="H181" s="497">
        <v>120</v>
      </c>
      <c r="I181" s="4">
        <v>30</v>
      </c>
      <c r="J181" s="210"/>
    </row>
    <row r="182" spans="1:10" ht="15">
      <c r="A182" s="98"/>
      <c r="B182" s="449" t="s">
        <v>1155</v>
      </c>
      <c r="C182" s="450" t="s">
        <v>1054</v>
      </c>
      <c r="D182" s="484" t="s">
        <v>831</v>
      </c>
      <c r="E182" s="98"/>
      <c r="F182" s="412" t="s">
        <v>318</v>
      </c>
      <c r="G182" s="4">
        <v>150</v>
      </c>
      <c r="H182" s="497">
        <v>120</v>
      </c>
      <c r="I182" s="4">
        <v>30</v>
      </c>
      <c r="J182" s="210"/>
    </row>
    <row r="183" spans="1:10" ht="15">
      <c r="A183" s="98"/>
      <c r="B183" s="449" t="s">
        <v>1162</v>
      </c>
      <c r="C183" s="450" t="s">
        <v>1163</v>
      </c>
      <c r="D183" s="484" t="s">
        <v>832</v>
      </c>
      <c r="E183" s="98"/>
      <c r="F183" s="412" t="s">
        <v>318</v>
      </c>
      <c r="G183" s="4">
        <v>150</v>
      </c>
      <c r="H183" s="497">
        <v>120</v>
      </c>
      <c r="I183" s="4">
        <v>30</v>
      </c>
      <c r="J183" s="210"/>
    </row>
    <row r="184" spans="1:10" ht="15">
      <c r="A184" s="98"/>
      <c r="B184" s="449" t="s">
        <v>1164</v>
      </c>
      <c r="C184" s="450" t="s">
        <v>1165</v>
      </c>
      <c r="D184" s="484" t="s">
        <v>833</v>
      </c>
      <c r="E184" s="98"/>
      <c r="F184" s="412" t="s">
        <v>318</v>
      </c>
      <c r="G184" s="4">
        <v>150</v>
      </c>
      <c r="H184" s="497">
        <v>120</v>
      </c>
      <c r="I184" s="4">
        <v>30</v>
      </c>
      <c r="J184" s="210"/>
    </row>
    <row r="185" spans="1:10" ht="15">
      <c r="A185" s="98"/>
      <c r="B185" s="449" t="s">
        <v>1166</v>
      </c>
      <c r="C185" s="450" t="s">
        <v>1126</v>
      </c>
      <c r="D185" s="484" t="s">
        <v>834</v>
      </c>
      <c r="E185" s="98"/>
      <c r="F185" s="412" t="s">
        <v>318</v>
      </c>
      <c r="G185" s="4">
        <v>150</v>
      </c>
      <c r="H185" s="497">
        <v>120</v>
      </c>
      <c r="I185" s="4">
        <v>30</v>
      </c>
      <c r="J185" s="210"/>
    </row>
    <row r="186" spans="1:10" ht="15">
      <c r="A186" s="98"/>
      <c r="B186" s="449" t="s">
        <v>1167</v>
      </c>
      <c r="C186" s="450" t="s">
        <v>1168</v>
      </c>
      <c r="D186" s="484" t="s">
        <v>835</v>
      </c>
      <c r="E186" s="98"/>
      <c r="F186" s="412" t="s">
        <v>318</v>
      </c>
      <c r="G186" s="4">
        <v>150</v>
      </c>
      <c r="H186" s="497">
        <v>120</v>
      </c>
      <c r="I186" s="4">
        <v>30</v>
      </c>
      <c r="J186" s="210"/>
    </row>
    <row r="187" spans="1:10" ht="15">
      <c r="A187" s="98"/>
      <c r="B187" s="449" t="s">
        <v>1148</v>
      </c>
      <c r="C187" s="450" t="s">
        <v>1169</v>
      </c>
      <c r="D187" s="484" t="s">
        <v>836</v>
      </c>
      <c r="E187" s="98"/>
      <c r="F187" s="412" t="s">
        <v>318</v>
      </c>
      <c r="G187" s="4">
        <v>150</v>
      </c>
      <c r="H187" s="497">
        <v>120</v>
      </c>
      <c r="I187" s="4">
        <v>30</v>
      </c>
      <c r="J187" s="210"/>
    </row>
    <row r="188" spans="1:10" ht="15">
      <c r="A188" s="98"/>
      <c r="B188" s="449" t="s">
        <v>1064</v>
      </c>
      <c r="C188" s="450" t="s">
        <v>1170</v>
      </c>
      <c r="D188" s="484" t="s">
        <v>837</v>
      </c>
      <c r="E188" s="98"/>
      <c r="F188" s="412" t="s">
        <v>318</v>
      </c>
      <c r="G188" s="4">
        <v>150</v>
      </c>
      <c r="H188" s="497">
        <v>120</v>
      </c>
      <c r="I188" s="4">
        <v>30</v>
      </c>
      <c r="J188" s="210"/>
    </row>
    <row r="189" spans="1:10" ht="15">
      <c r="A189" s="98"/>
      <c r="B189" s="449" t="s">
        <v>958</v>
      </c>
      <c r="C189" s="450" t="s">
        <v>1171</v>
      </c>
      <c r="D189" s="484" t="s">
        <v>838</v>
      </c>
      <c r="E189" s="98"/>
      <c r="F189" s="412" t="s">
        <v>318</v>
      </c>
      <c r="G189" s="4">
        <v>150</v>
      </c>
      <c r="H189" s="497">
        <v>120</v>
      </c>
      <c r="I189" s="4">
        <v>30</v>
      </c>
      <c r="J189" s="210"/>
    </row>
    <row r="190" spans="1:10" ht="15">
      <c r="A190" s="98"/>
      <c r="B190" s="449" t="s">
        <v>913</v>
      </c>
      <c r="C190" s="450" t="s">
        <v>1172</v>
      </c>
      <c r="D190" s="484" t="s">
        <v>839</v>
      </c>
      <c r="E190" s="98"/>
      <c r="F190" s="412" t="s">
        <v>318</v>
      </c>
      <c r="G190" s="4">
        <v>150</v>
      </c>
      <c r="H190" s="497">
        <v>120</v>
      </c>
      <c r="I190" s="4">
        <v>30</v>
      </c>
      <c r="J190" s="210"/>
    </row>
    <row r="191" spans="1:10" ht="15">
      <c r="A191" s="98"/>
      <c r="B191" s="449" t="s">
        <v>1057</v>
      </c>
      <c r="C191" s="450" t="s">
        <v>1173</v>
      </c>
      <c r="D191" s="484" t="s">
        <v>840</v>
      </c>
      <c r="E191" s="98"/>
      <c r="F191" s="412" t="s">
        <v>318</v>
      </c>
      <c r="G191" s="4">
        <v>150</v>
      </c>
      <c r="H191" s="497">
        <v>120</v>
      </c>
      <c r="I191" s="4">
        <v>30</v>
      </c>
      <c r="J191" s="210"/>
    </row>
    <row r="192" spans="1:10" ht="15">
      <c r="A192" s="98"/>
      <c r="B192" s="449" t="s">
        <v>965</v>
      </c>
      <c r="C192" s="450" t="s">
        <v>653</v>
      </c>
      <c r="D192" s="484" t="s">
        <v>841</v>
      </c>
      <c r="E192" s="98"/>
      <c r="F192" s="412" t="s">
        <v>318</v>
      </c>
      <c r="G192" s="4">
        <v>150</v>
      </c>
      <c r="H192" s="497">
        <v>120</v>
      </c>
      <c r="I192" s="4">
        <v>30</v>
      </c>
      <c r="J192" s="210"/>
    </row>
    <row r="193" spans="1:10" ht="15">
      <c r="A193" s="98"/>
      <c r="B193" s="451" t="s">
        <v>1013</v>
      </c>
      <c r="C193" s="452" t="s">
        <v>1174</v>
      </c>
      <c r="D193" s="486" t="s">
        <v>842</v>
      </c>
      <c r="E193" s="98"/>
      <c r="F193" s="412" t="s">
        <v>318</v>
      </c>
      <c r="G193" s="4">
        <v>150</v>
      </c>
      <c r="H193" s="497">
        <v>120</v>
      </c>
      <c r="I193" s="4">
        <v>30</v>
      </c>
      <c r="J193" s="210"/>
    </row>
    <row r="194" spans="1:10" ht="15">
      <c r="A194" s="98"/>
      <c r="B194" s="451" t="s">
        <v>1045</v>
      </c>
      <c r="C194" s="452" t="s">
        <v>1175</v>
      </c>
      <c r="D194" s="486" t="s">
        <v>843</v>
      </c>
      <c r="E194" s="98"/>
      <c r="F194" s="412" t="s">
        <v>318</v>
      </c>
      <c r="G194" s="4">
        <v>150</v>
      </c>
      <c r="H194" s="497">
        <v>120</v>
      </c>
      <c r="I194" s="4">
        <v>30</v>
      </c>
      <c r="J194" s="210"/>
    </row>
    <row r="195" spans="1:10" ht="15">
      <c r="A195" s="98"/>
      <c r="B195" s="451" t="s">
        <v>1148</v>
      </c>
      <c r="C195" s="452" t="s">
        <v>1176</v>
      </c>
      <c r="D195" s="486" t="s">
        <v>844</v>
      </c>
      <c r="E195" s="98"/>
      <c r="F195" s="412" t="s">
        <v>318</v>
      </c>
      <c r="G195" s="4">
        <v>150</v>
      </c>
      <c r="H195" s="497">
        <v>120</v>
      </c>
      <c r="I195" s="4">
        <v>30</v>
      </c>
      <c r="J195" s="210"/>
    </row>
    <row r="196" spans="1:10" ht="15">
      <c r="A196" s="98"/>
      <c r="B196" s="451" t="s">
        <v>1177</v>
      </c>
      <c r="C196" s="452" t="s">
        <v>1178</v>
      </c>
      <c r="D196" s="486" t="s">
        <v>845</v>
      </c>
      <c r="E196" s="98"/>
      <c r="F196" s="412" t="s">
        <v>318</v>
      </c>
      <c r="G196" s="4">
        <v>150</v>
      </c>
      <c r="H196" s="497">
        <v>120</v>
      </c>
      <c r="I196" s="4">
        <v>30</v>
      </c>
      <c r="J196" s="210"/>
    </row>
    <row r="197" spans="1:10" ht="15">
      <c r="A197" s="98"/>
      <c r="B197" s="451" t="s">
        <v>1179</v>
      </c>
      <c r="C197" s="452" t="s">
        <v>1180</v>
      </c>
      <c r="D197" s="486" t="s">
        <v>846</v>
      </c>
      <c r="E197" s="98"/>
      <c r="F197" s="412" t="s">
        <v>318</v>
      </c>
      <c r="G197" s="4">
        <v>150</v>
      </c>
      <c r="H197" s="497">
        <v>120</v>
      </c>
      <c r="I197" s="4">
        <v>30</v>
      </c>
      <c r="J197" s="210"/>
    </row>
    <row r="198" spans="1:10" ht="15">
      <c r="A198" s="98"/>
      <c r="B198" s="451" t="s">
        <v>1181</v>
      </c>
      <c r="C198" s="452" t="s">
        <v>1182</v>
      </c>
      <c r="D198" s="486" t="s">
        <v>847</v>
      </c>
      <c r="E198" s="98"/>
      <c r="F198" s="412" t="s">
        <v>318</v>
      </c>
      <c r="G198" s="4">
        <v>150</v>
      </c>
      <c r="H198" s="497">
        <v>120</v>
      </c>
      <c r="I198" s="4">
        <v>30</v>
      </c>
      <c r="J198" s="210"/>
    </row>
    <row r="199" spans="1:10" ht="15">
      <c r="A199" s="98"/>
      <c r="B199" s="451" t="s">
        <v>1083</v>
      </c>
      <c r="C199" s="452" t="s">
        <v>1183</v>
      </c>
      <c r="D199" s="487" t="s">
        <v>848</v>
      </c>
      <c r="E199" s="98"/>
      <c r="F199" s="412" t="s">
        <v>318</v>
      </c>
      <c r="G199" s="4">
        <v>150</v>
      </c>
      <c r="H199" s="497">
        <v>120</v>
      </c>
      <c r="I199" s="4">
        <v>30</v>
      </c>
      <c r="J199" s="210"/>
    </row>
    <row r="200" spans="1:10" ht="15">
      <c r="A200" s="98"/>
      <c r="B200" s="451" t="s">
        <v>655</v>
      </c>
      <c r="C200" s="453" t="s">
        <v>1101</v>
      </c>
      <c r="D200" s="486" t="s">
        <v>849</v>
      </c>
      <c r="E200" s="98"/>
      <c r="F200" s="412" t="s">
        <v>318</v>
      </c>
      <c r="G200" s="4">
        <v>150</v>
      </c>
      <c r="H200" s="497">
        <v>120</v>
      </c>
      <c r="I200" s="4">
        <v>30</v>
      </c>
      <c r="J200" s="210"/>
    </row>
    <row r="201" spans="1:10" ht="15">
      <c r="A201" s="98"/>
      <c r="B201" s="451" t="s">
        <v>1184</v>
      </c>
      <c r="C201" s="453" t="s">
        <v>1185</v>
      </c>
      <c r="D201" s="487" t="s">
        <v>850</v>
      </c>
      <c r="E201" s="98"/>
      <c r="F201" s="412" t="s">
        <v>318</v>
      </c>
      <c r="G201" s="4">
        <v>150</v>
      </c>
      <c r="H201" s="497">
        <v>120</v>
      </c>
      <c r="I201" s="4">
        <v>30</v>
      </c>
      <c r="J201" s="210"/>
    </row>
    <row r="202" spans="1:10" ht="15">
      <c r="A202" s="98"/>
      <c r="B202" s="451" t="s">
        <v>655</v>
      </c>
      <c r="C202" s="452" t="s">
        <v>1186</v>
      </c>
      <c r="D202" s="486" t="s">
        <v>851</v>
      </c>
      <c r="E202" s="98"/>
      <c r="F202" s="412" t="s">
        <v>318</v>
      </c>
      <c r="G202" s="4">
        <v>150</v>
      </c>
      <c r="H202" s="497">
        <v>120</v>
      </c>
      <c r="I202" s="4">
        <v>30</v>
      </c>
      <c r="J202" s="210"/>
    </row>
    <row r="203" spans="1:10" ht="15">
      <c r="A203" s="98"/>
      <c r="B203" s="451" t="s">
        <v>655</v>
      </c>
      <c r="C203" s="454" t="s">
        <v>1187</v>
      </c>
      <c r="D203" s="486" t="s">
        <v>852</v>
      </c>
      <c r="E203" s="98"/>
      <c r="F203" s="412" t="s">
        <v>318</v>
      </c>
      <c r="G203" s="4">
        <v>150</v>
      </c>
      <c r="H203" s="497">
        <v>120</v>
      </c>
      <c r="I203" s="4">
        <v>30</v>
      </c>
      <c r="J203" s="210"/>
    </row>
    <row r="204" spans="1:10" ht="15">
      <c r="A204" s="98"/>
      <c r="B204" s="451" t="s">
        <v>1188</v>
      </c>
      <c r="C204" s="453" t="s">
        <v>1189</v>
      </c>
      <c r="D204" s="486" t="s">
        <v>853</v>
      </c>
      <c r="E204" s="98"/>
      <c r="F204" s="412" t="s">
        <v>318</v>
      </c>
      <c r="G204" s="4">
        <v>150</v>
      </c>
      <c r="H204" s="497">
        <v>120</v>
      </c>
      <c r="I204" s="4">
        <v>30</v>
      </c>
      <c r="J204" s="210"/>
    </row>
    <row r="205" spans="1:10" ht="15">
      <c r="A205" s="98"/>
      <c r="B205" s="451" t="s">
        <v>1055</v>
      </c>
      <c r="C205" s="452" t="s">
        <v>1190</v>
      </c>
      <c r="D205" s="486" t="s">
        <v>854</v>
      </c>
      <c r="E205" s="98"/>
      <c r="F205" s="412" t="s">
        <v>318</v>
      </c>
      <c r="G205" s="4">
        <v>150</v>
      </c>
      <c r="H205" s="497">
        <v>120</v>
      </c>
      <c r="I205" s="4">
        <v>30</v>
      </c>
      <c r="J205" s="210"/>
    </row>
    <row r="206" spans="1:10" ht="15">
      <c r="A206" s="98"/>
      <c r="B206" s="451" t="s">
        <v>1191</v>
      </c>
      <c r="C206" s="452" t="s">
        <v>1192</v>
      </c>
      <c r="D206" s="486" t="s">
        <v>855</v>
      </c>
      <c r="E206" s="98"/>
      <c r="F206" s="412" t="s">
        <v>318</v>
      </c>
      <c r="G206" s="4">
        <v>150</v>
      </c>
      <c r="H206" s="497">
        <v>120</v>
      </c>
      <c r="I206" s="4">
        <v>30</v>
      </c>
      <c r="J206" s="210"/>
    </row>
    <row r="207" spans="1:10" ht="15">
      <c r="A207" s="98"/>
      <c r="B207" s="451" t="s">
        <v>948</v>
      </c>
      <c r="C207" s="452" t="s">
        <v>1193</v>
      </c>
      <c r="D207" s="486" t="s">
        <v>856</v>
      </c>
      <c r="E207" s="98"/>
      <c r="F207" s="412" t="s">
        <v>318</v>
      </c>
      <c r="G207" s="4">
        <v>150</v>
      </c>
      <c r="H207" s="497">
        <v>120</v>
      </c>
      <c r="I207" s="4">
        <v>30</v>
      </c>
      <c r="J207" s="210"/>
    </row>
    <row r="208" spans="1:10" ht="15">
      <c r="A208" s="98"/>
      <c r="B208" s="451" t="s">
        <v>1194</v>
      </c>
      <c r="C208" s="452" t="s">
        <v>1195</v>
      </c>
      <c r="D208" s="486" t="s">
        <v>857</v>
      </c>
      <c r="E208" s="98"/>
      <c r="F208" s="412" t="s">
        <v>318</v>
      </c>
      <c r="G208" s="4">
        <v>150</v>
      </c>
      <c r="H208" s="497">
        <v>120</v>
      </c>
      <c r="I208" s="4">
        <v>30</v>
      </c>
      <c r="J208" s="210"/>
    </row>
    <row r="209" spans="1:10" ht="15">
      <c r="A209" s="98"/>
      <c r="B209" s="451" t="s">
        <v>1100</v>
      </c>
      <c r="C209" s="452" t="s">
        <v>1196</v>
      </c>
      <c r="D209" s="486" t="s">
        <v>858</v>
      </c>
      <c r="E209" s="98"/>
      <c r="F209" s="412" t="s">
        <v>318</v>
      </c>
      <c r="G209" s="4">
        <v>150</v>
      </c>
      <c r="H209" s="497">
        <v>120</v>
      </c>
      <c r="I209" s="4">
        <v>30</v>
      </c>
      <c r="J209" s="210"/>
    </row>
    <row r="210" spans="1:10" ht="15">
      <c r="A210" s="98"/>
      <c r="B210" s="451" t="s">
        <v>1197</v>
      </c>
      <c r="C210" s="452" t="s">
        <v>1198</v>
      </c>
      <c r="D210" s="486" t="s">
        <v>859</v>
      </c>
      <c r="E210" s="98"/>
      <c r="F210" s="412" t="s">
        <v>318</v>
      </c>
      <c r="G210" s="4">
        <v>150</v>
      </c>
      <c r="H210" s="497">
        <v>120</v>
      </c>
      <c r="I210" s="4">
        <v>30</v>
      </c>
      <c r="J210" s="210"/>
    </row>
    <row r="211" spans="1:10" ht="15">
      <c r="A211" s="98"/>
      <c r="B211" s="451" t="s">
        <v>1199</v>
      </c>
      <c r="C211" s="452" t="s">
        <v>1200</v>
      </c>
      <c r="D211" s="486" t="s">
        <v>860</v>
      </c>
      <c r="E211" s="98"/>
      <c r="F211" s="412" t="s">
        <v>318</v>
      </c>
      <c r="G211" s="4">
        <v>150</v>
      </c>
      <c r="H211" s="497">
        <v>120</v>
      </c>
      <c r="I211" s="4">
        <v>30</v>
      </c>
      <c r="J211" s="210"/>
    </row>
    <row r="212" spans="1:10" ht="15">
      <c r="A212" s="98"/>
      <c r="B212" s="451" t="s">
        <v>1201</v>
      </c>
      <c r="C212" s="452" t="s">
        <v>968</v>
      </c>
      <c r="D212" s="486" t="s">
        <v>861</v>
      </c>
      <c r="E212" s="98"/>
      <c r="F212" s="412" t="s">
        <v>318</v>
      </c>
      <c r="G212" s="4">
        <v>150</v>
      </c>
      <c r="H212" s="497">
        <v>120</v>
      </c>
      <c r="I212" s="4">
        <v>30</v>
      </c>
      <c r="J212" s="210"/>
    </row>
    <row r="213" spans="1:10" ht="15">
      <c r="A213" s="98"/>
      <c r="B213" s="451" t="s">
        <v>1102</v>
      </c>
      <c r="C213" s="452" t="s">
        <v>1190</v>
      </c>
      <c r="D213" s="486" t="s">
        <v>862</v>
      </c>
      <c r="E213" s="98"/>
      <c r="F213" s="412" t="s">
        <v>318</v>
      </c>
      <c r="G213" s="4">
        <v>150</v>
      </c>
      <c r="H213" s="497">
        <v>120</v>
      </c>
      <c r="I213" s="4">
        <v>30</v>
      </c>
      <c r="J213" s="210"/>
    </row>
    <row r="214" spans="1:10" ht="15">
      <c r="A214" s="98"/>
      <c r="B214" s="451" t="s">
        <v>1007</v>
      </c>
      <c r="C214" s="452" t="s">
        <v>1202</v>
      </c>
      <c r="D214" s="486" t="s">
        <v>863</v>
      </c>
      <c r="E214" s="98"/>
      <c r="F214" s="412" t="s">
        <v>318</v>
      </c>
      <c r="G214" s="4">
        <v>150</v>
      </c>
      <c r="H214" s="497">
        <v>120</v>
      </c>
      <c r="I214" s="4">
        <v>30</v>
      </c>
      <c r="J214" s="210"/>
    </row>
    <row r="215" spans="1:10" ht="15">
      <c r="A215" s="98"/>
      <c r="B215" s="451" t="s">
        <v>1148</v>
      </c>
      <c r="C215" s="452" t="s">
        <v>1203</v>
      </c>
      <c r="D215" s="486" t="s">
        <v>864</v>
      </c>
      <c r="E215" s="98"/>
      <c r="F215" s="412" t="s">
        <v>318</v>
      </c>
      <c r="G215" s="4">
        <v>150</v>
      </c>
      <c r="H215" s="497">
        <v>120</v>
      </c>
      <c r="I215" s="4">
        <v>30</v>
      </c>
      <c r="J215" s="210"/>
    </row>
    <row r="216" spans="1:10" ht="15">
      <c r="A216" s="98"/>
      <c r="B216" s="451" t="s">
        <v>1204</v>
      </c>
      <c r="C216" s="452" t="s">
        <v>1205</v>
      </c>
      <c r="D216" s="486" t="s">
        <v>865</v>
      </c>
      <c r="E216" s="98"/>
      <c r="F216" s="412" t="s">
        <v>318</v>
      </c>
      <c r="G216" s="4">
        <v>150</v>
      </c>
      <c r="H216" s="497">
        <v>120</v>
      </c>
      <c r="I216" s="4">
        <v>30</v>
      </c>
      <c r="J216" s="210"/>
    </row>
    <row r="217" spans="1:10" ht="15">
      <c r="A217" s="98"/>
      <c r="B217" s="451" t="s">
        <v>1117</v>
      </c>
      <c r="C217" s="452" t="s">
        <v>1206</v>
      </c>
      <c r="D217" s="487" t="s">
        <v>866</v>
      </c>
      <c r="E217" s="98"/>
      <c r="F217" s="412" t="s">
        <v>318</v>
      </c>
      <c r="G217" s="4">
        <v>150</v>
      </c>
      <c r="H217" s="497">
        <v>120</v>
      </c>
      <c r="I217" s="4">
        <v>30</v>
      </c>
      <c r="J217" s="210"/>
    </row>
    <row r="218" spans="1:10" ht="15">
      <c r="A218" s="98"/>
      <c r="B218" s="455" t="s">
        <v>1013</v>
      </c>
      <c r="C218" s="456" t="s">
        <v>1207</v>
      </c>
      <c r="D218" s="488" t="s">
        <v>867</v>
      </c>
      <c r="E218" s="98"/>
      <c r="F218" s="412" t="s">
        <v>318</v>
      </c>
      <c r="G218" s="4">
        <v>150</v>
      </c>
      <c r="H218" s="497">
        <v>120</v>
      </c>
      <c r="I218" s="4">
        <v>30</v>
      </c>
      <c r="J218" s="210"/>
    </row>
    <row r="219" spans="1:10" ht="15">
      <c r="A219" s="98"/>
      <c r="B219" s="455" t="s">
        <v>1148</v>
      </c>
      <c r="C219" s="456" t="s">
        <v>1208</v>
      </c>
      <c r="D219" s="488" t="s">
        <v>868</v>
      </c>
      <c r="E219" s="98"/>
      <c r="F219" s="412" t="s">
        <v>318</v>
      </c>
      <c r="G219" s="4">
        <v>150</v>
      </c>
      <c r="H219" s="497">
        <v>120</v>
      </c>
      <c r="I219" s="4">
        <v>30</v>
      </c>
      <c r="J219" s="210"/>
    </row>
    <row r="220" spans="1:10" ht="15">
      <c r="A220" s="98"/>
      <c r="B220" s="455" t="s">
        <v>1209</v>
      </c>
      <c r="C220" s="456" t="s">
        <v>926</v>
      </c>
      <c r="D220" s="488" t="s">
        <v>869</v>
      </c>
      <c r="E220" s="98"/>
      <c r="F220" s="412" t="s">
        <v>318</v>
      </c>
      <c r="G220" s="4">
        <v>150</v>
      </c>
      <c r="H220" s="497">
        <v>120</v>
      </c>
      <c r="I220" s="4">
        <v>30</v>
      </c>
      <c r="J220" s="210"/>
    </row>
    <row r="221" spans="1:10" ht="15">
      <c r="A221" s="98"/>
      <c r="B221" s="455" t="s">
        <v>1210</v>
      </c>
      <c r="C221" s="456" t="s">
        <v>1211</v>
      </c>
      <c r="D221" s="488" t="s">
        <v>870</v>
      </c>
      <c r="E221" s="98"/>
      <c r="F221" s="412" t="s">
        <v>318</v>
      </c>
      <c r="G221" s="4">
        <v>150</v>
      </c>
      <c r="H221" s="497">
        <v>120</v>
      </c>
      <c r="I221" s="4">
        <v>30</v>
      </c>
      <c r="J221" s="210"/>
    </row>
    <row r="222" spans="1:10" ht="15">
      <c r="A222" s="98"/>
      <c r="B222" s="455" t="s">
        <v>1212</v>
      </c>
      <c r="C222" s="456" t="s">
        <v>1213</v>
      </c>
      <c r="D222" s="488" t="s">
        <v>871</v>
      </c>
      <c r="E222" s="98"/>
      <c r="F222" s="412" t="s">
        <v>318</v>
      </c>
      <c r="G222" s="4">
        <v>150</v>
      </c>
      <c r="H222" s="497">
        <v>120</v>
      </c>
      <c r="I222" s="4">
        <v>30</v>
      </c>
      <c r="J222" s="210"/>
    </row>
    <row r="223" spans="1:10" ht="15">
      <c r="A223" s="98"/>
      <c r="B223" s="455" t="s">
        <v>1214</v>
      </c>
      <c r="C223" s="456" t="s">
        <v>1190</v>
      </c>
      <c r="D223" s="488" t="s">
        <v>872</v>
      </c>
      <c r="E223" s="98"/>
      <c r="F223" s="412" t="s">
        <v>318</v>
      </c>
      <c r="G223" s="4">
        <v>150</v>
      </c>
      <c r="H223" s="497">
        <v>120</v>
      </c>
      <c r="I223" s="4">
        <v>30</v>
      </c>
      <c r="J223" s="210"/>
    </row>
    <row r="224" spans="1:10" ht="15">
      <c r="A224" s="98"/>
      <c r="B224" s="455" t="s">
        <v>1030</v>
      </c>
      <c r="C224" s="456" t="s">
        <v>1215</v>
      </c>
      <c r="D224" s="488" t="s">
        <v>873</v>
      </c>
      <c r="E224" s="98"/>
      <c r="F224" s="412" t="s">
        <v>318</v>
      </c>
      <c r="G224" s="4">
        <v>150</v>
      </c>
      <c r="H224" s="497">
        <v>120</v>
      </c>
      <c r="I224" s="4">
        <v>30</v>
      </c>
      <c r="J224" s="210"/>
    </row>
    <row r="225" spans="1:10" ht="15">
      <c r="A225" s="98"/>
      <c r="B225" s="455" t="s">
        <v>1216</v>
      </c>
      <c r="C225" s="456" t="s">
        <v>1217</v>
      </c>
      <c r="D225" s="488" t="s">
        <v>874</v>
      </c>
      <c r="E225" s="98"/>
      <c r="F225" s="412" t="s">
        <v>318</v>
      </c>
      <c r="G225" s="4">
        <v>150</v>
      </c>
      <c r="H225" s="497">
        <v>120</v>
      </c>
      <c r="I225" s="4">
        <v>30</v>
      </c>
      <c r="J225" s="210"/>
    </row>
    <row r="226" spans="1:10" ht="15">
      <c r="A226" s="98"/>
      <c r="B226" s="455" t="s">
        <v>1218</v>
      </c>
      <c r="C226" s="456" t="s">
        <v>1219</v>
      </c>
      <c r="D226" s="488" t="s">
        <v>875</v>
      </c>
      <c r="E226" s="98"/>
      <c r="F226" s="412" t="s">
        <v>318</v>
      </c>
      <c r="G226" s="4">
        <v>150</v>
      </c>
      <c r="H226" s="497">
        <v>120</v>
      </c>
      <c r="I226" s="4">
        <v>30</v>
      </c>
      <c r="J226" s="210"/>
    </row>
    <row r="227" spans="1:10" ht="15">
      <c r="A227" s="98"/>
      <c r="B227" s="455" t="s">
        <v>1220</v>
      </c>
      <c r="C227" s="456" t="s">
        <v>1221</v>
      </c>
      <c r="D227" s="488" t="s">
        <v>876</v>
      </c>
      <c r="E227" s="98"/>
      <c r="F227" s="412" t="s">
        <v>318</v>
      </c>
      <c r="G227" s="4">
        <v>150</v>
      </c>
      <c r="H227" s="497">
        <v>120</v>
      </c>
      <c r="I227" s="4">
        <v>30</v>
      </c>
      <c r="J227" s="210"/>
    </row>
    <row r="228" spans="1:10" ht="15">
      <c r="A228" s="98"/>
      <c r="B228" s="455" t="s">
        <v>1222</v>
      </c>
      <c r="C228" s="456" t="s">
        <v>1223</v>
      </c>
      <c r="D228" s="488" t="s">
        <v>877</v>
      </c>
      <c r="E228" s="98"/>
      <c r="F228" s="412" t="s">
        <v>318</v>
      </c>
      <c r="G228" s="4">
        <v>150</v>
      </c>
      <c r="H228" s="497">
        <v>120</v>
      </c>
      <c r="I228" s="4">
        <v>30</v>
      </c>
      <c r="J228" s="210"/>
    </row>
    <row r="229" spans="1:10" ht="15">
      <c r="A229" s="98"/>
      <c r="B229" s="455" t="s">
        <v>1224</v>
      </c>
      <c r="C229" s="456" t="s">
        <v>1225</v>
      </c>
      <c r="D229" s="489" t="s">
        <v>878</v>
      </c>
      <c r="E229" s="98"/>
      <c r="F229" s="412" t="s">
        <v>318</v>
      </c>
      <c r="G229" s="4">
        <v>150</v>
      </c>
      <c r="H229" s="497">
        <v>120</v>
      </c>
      <c r="I229" s="4">
        <v>30</v>
      </c>
      <c r="J229" s="210"/>
    </row>
    <row r="230" spans="1:10" ht="15">
      <c r="A230" s="98"/>
      <c r="B230" s="455" t="s">
        <v>1061</v>
      </c>
      <c r="C230" s="456" t="s">
        <v>1226</v>
      </c>
      <c r="D230" s="488" t="s">
        <v>879</v>
      </c>
      <c r="E230" s="98"/>
      <c r="F230" s="412" t="s">
        <v>318</v>
      </c>
      <c r="G230" s="4">
        <v>150</v>
      </c>
      <c r="H230" s="497">
        <v>120</v>
      </c>
      <c r="I230" s="4">
        <v>30</v>
      </c>
      <c r="J230" s="210"/>
    </row>
    <row r="231" spans="1:10" ht="15">
      <c r="A231" s="98"/>
      <c r="B231" s="455" t="s">
        <v>1227</v>
      </c>
      <c r="C231" s="456" t="s">
        <v>1228</v>
      </c>
      <c r="D231" s="488" t="s">
        <v>880</v>
      </c>
      <c r="E231" s="98"/>
      <c r="F231" s="412" t="s">
        <v>318</v>
      </c>
      <c r="G231" s="4">
        <v>150</v>
      </c>
      <c r="H231" s="497">
        <v>120</v>
      </c>
      <c r="I231" s="4">
        <v>30</v>
      </c>
      <c r="J231" s="210"/>
    </row>
    <row r="232" spans="1:10" ht="15">
      <c r="A232" s="98"/>
      <c r="B232" s="455" t="s">
        <v>1229</v>
      </c>
      <c r="C232" s="456" t="s">
        <v>1230</v>
      </c>
      <c r="D232" s="488" t="s">
        <v>881</v>
      </c>
      <c r="E232" s="98"/>
      <c r="F232" s="412" t="s">
        <v>318</v>
      </c>
      <c r="G232" s="4">
        <v>150</v>
      </c>
      <c r="H232" s="497">
        <v>120</v>
      </c>
      <c r="I232" s="4">
        <v>30</v>
      </c>
      <c r="J232" s="210"/>
    </row>
    <row r="233" spans="1:10" ht="15">
      <c r="A233" s="98"/>
      <c r="B233" s="457" t="s">
        <v>1148</v>
      </c>
      <c r="C233" s="458" t="s">
        <v>1231</v>
      </c>
      <c r="D233" s="490" t="s">
        <v>882</v>
      </c>
      <c r="E233" s="98"/>
      <c r="F233" s="412" t="s">
        <v>318</v>
      </c>
      <c r="G233" s="4">
        <v>200</v>
      </c>
      <c r="H233" s="497">
        <v>160</v>
      </c>
      <c r="I233" s="4">
        <v>40</v>
      </c>
      <c r="J233" s="210"/>
    </row>
    <row r="234" spans="1:10" ht="15">
      <c r="A234" s="98"/>
      <c r="B234" s="459" t="s">
        <v>1071</v>
      </c>
      <c r="C234" s="459" t="s">
        <v>1232</v>
      </c>
      <c r="D234" s="491" t="s">
        <v>883</v>
      </c>
      <c r="E234" s="98"/>
      <c r="F234" s="412" t="s">
        <v>318</v>
      </c>
      <c r="G234" s="4">
        <v>150</v>
      </c>
      <c r="H234" s="497">
        <v>120</v>
      </c>
      <c r="I234" s="4">
        <v>30</v>
      </c>
      <c r="J234" s="210"/>
    </row>
    <row r="235" spans="1:10" ht="15">
      <c r="A235" s="98"/>
      <c r="B235" s="460" t="s">
        <v>1218</v>
      </c>
      <c r="C235" s="460" t="s">
        <v>1233</v>
      </c>
      <c r="D235" s="491" t="s">
        <v>884</v>
      </c>
      <c r="E235" s="98"/>
      <c r="F235" s="412" t="s">
        <v>318</v>
      </c>
      <c r="G235" s="4">
        <v>150</v>
      </c>
      <c r="H235" s="497">
        <v>120</v>
      </c>
      <c r="I235" s="4">
        <v>30</v>
      </c>
      <c r="J235" s="210"/>
    </row>
    <row r="236" spans="1:10" ht="15">
      <c r="A236" s="98"/>
      <c r="B236" s="460" t="s">
        <v>1234</v>
      </c>
      <c r="C236" s="460" t="s">
        <v>1235</v>
      </c>
      <c r="D236" s="491" t="s">
        <v>885</v>
      </c>
      <c r="E236" s="98"/>
      <c r="F236" s="412" t="s">
        <v>318</v>
      </c>
      <c r="G236" s="4">
        <v>150</v>
      </c>
      <c r="H236" s="497">
        <v>120</v>
      </c>
      <c r="I236" s="4">
        <v>30</v>
      </c>
      <c r="J236" s="210"/>
    </row>
    <row r="237" spans="1:10" ht="15">
      <c r="A237" s="98"/>
      <c r="B237" s="460" t="s">
        <v>1236</v>
      </c>
      <c r="C237" s="460" t="s">
        <v>1237</v>
      </c>
      <c r="D237" s="491" t="s">
        <v>886</v>
      </c>
      <c r="E237" s="98"/>
      <c r="F237" s="412" t="s">
        <v>318</v>
      </c>
      <c r="G237" s="4">
        <v>150</v>
      </c>
      <c r="H237" s="497">
        <v>120</v>
      </c>
      <c r="I237" s="4">
        <v>30</v>
      </c>
      <c r="J237" s="210"/>
    </row>
    <row r="238" spans="1:10" ht="15">
      <c r="A238" s="98"/>
      <c r="B238" s="460" t="s">
        <v>1117</v>
      </c>
      <c r="C238" s="460" t="s">
        <v>1087</v>
      </c>
      <c r="D238" s="491">
        <v>30001003856</v>
      </c>
      <c r="E238" s="98"/>
      <c r="F238" s="412" t="s">
        <v>318</v>
      </c>
      <c r="G238" s="4">
        <v>150</v>
      </c>
      <c r="H238" s="497">
        <v>120</v>
      </c>
      <c r="I238" s="4">
        <v>30</v>
      </c>
      <c r="J238" s="210"/>
    </row>
    <row r="239" spans="1:10" ht="15">
      <c r="A239" s="98"/>
      <c r="B239" s="460" t="s">
        <v>1234</v>
      </c>
      <c r="C239" s="460" t="s">
        <v>1238</v>
      </c>
      <c r="D239" s="491" t="s">
        <v>887</v>
      </c>
      <c r="E239" s="98"/>
      <c r="F239" s="412" t="s">
        <v>318</v>
      </c>
      <c r="G239" s="4">
        <v>150</v>
      </c>
      <c r="H239" s="497">
        <v>120</v>
      </c>
      <c r="I239" s="4">
        <v>30</v>
      </c>
      <c r="J239" s="210"/>
    </row>
    <row r="240" spans="1:10" ht="15">
      <c r="A240" s="98"/>
      <c r="B240" s="460" t="s">
        <v>1057</v>
      </c>
      <c r="C240" s="460" t="s">
        <v>1239</v>
      </c>
      <c r="D240" s="491" t="s">
        <v>888</v>
      </c>
      <c r="E240" s="98"/>
      <c r="F240" s="412" t="s">
        <v>318</v>
      </c>
      <c r="G240" s="4">
        <v>150</v>
      </c>
      <c r="H240" s="497">
        <v>120</v>
      </c>
      <c r="I240" s="4">
        <v>30</v>
      </c>
      <c r="J240" s="210"/>
    </row>
    <row r="241" spans="1:10" ht="15">
      <c r="A241" s="98"/>
      <c r="B241" s="460" t="s">
        <v>1240</v>
      </c>
      <c r="C241" s="460" t="s">
        <v>1241</v>
      </c>
      <c r="D241" s="491">
        <v>60001051687</v>
      </c>
      <c r="E241" s="98"/>
      <c r="F241" s="412" t="s">
        <v>318</v>
      </c>
      <c r="G241" s="4">
        <v>150</v>
      </c>
      <c r="H241" s="497">
        <v>120</v>
      </c>
      <c r="I241" s="4">
        <v>30</v>
      </c>
      <c r="J241" s="210"/>
    </row>
    <row r="242" spans="1:10" ht="15">
      <c r="A242" s="98"/>
      <c r="B242" s="460" t="s">
        <v>916</v>
      </c>
      <c r="C242" s="460" t="s">
        <v>1242</v>
      </c>
      <c r="D242" s="491" t="s">
        <v>889</v>
      </c>
      <c r="E242" s="98"/>
      <c r="F242" s="412" t="s">
        <v>318</v>
      </c>
      <c r="G242" s="4">
        <v>150</v>
      </c>
      <c r="H242" s="497">
        <v>120</v>
      </c>
      <c r="I242" s="4">
        <v>30</v>
      </c>
      <c r="J242" s="210"/>
    </row>
    <row r="243" spans="1:10" ht="15">
      <c r="A243" s="98"/>
      <c r="B243" s="460" t="s">
        <v>1243</v>
      </c>
      <c r="C243" s="460" t="s">
        <v>1244</v>
      </c>
      <c r="D243" s="491">
        <v>60001148496</v>
      </c>
      <c r="E243" s="98"/>
      <c r="F243" s="412" t="s">
        <v>318</v>
      </c>
      <c r="G243" s="4">
        <v>150</v>
      </c>
      <c r="H243" s="497">
        <v>120</v>
      </c>
      <c r="I243" s="4">
        <v>30</v>
      </c>
      <c r="J243" s="210"/>
    </row>
    <row r="244" spans="1:10" ht="15">
      <c r="A244" s="98"/>
      <c r="B244" s="460" t="s">
        <v>1177</v>
      </c>
      <c r="C244" s="460" t="s">
        <v>1245</v>
      </c>
      <c r="D244" s="491">
        <v>27001004693</v>
      </c>
      <c r="E244" s="98"/>
      <c r="F244" s="412" t="s">
        <v>318</v>
      </c>
      <c r="G244" s="4">
        <v>150</v>
      </c>
      <c r="H244" s="497">
        <v>120</v>
      </c>
      <c r="I244" s="4">
        <v>30</v>
      </c>
      <c r="J244" s="210"/>
    </row>
    <row r="245" spans="1:10" ht="15">
      <c r="A245" s="98"/>
      <c r="B245" s="460" t="s">
        <v>1109</v>
      </c>
      <c r="C245" s="460" t="s">
        <v>1246</v>
      </c>
      <c r="D245" s="491" t="s">
        <v>890</v>
      </c>
      <c r="E245" s="98"/>
      <c r="F245" s="412" t="s">
        <v>318</v>
      </c>
      <c r="G245" s="4">
        <v>150</v>
      </c>
      <c r="H245" s="497">
        <v>120</v>
      </c>
      <c r="I245" s="4">
        <v>30</v>
      </c>
      <c r="J245" s="210"/>
    </row>
    <row r="246" spans="1:10" ht="15">
      <c r="A246" s="98"/>
      <c r="B246" s="460" t="s">
        <v>655</v>
      </c>
      <c r="C246" s="460" t="s">
        <v>1247</v>
      </c>
      <c r="D246" s="491" t="s">
        <v>891</v>
      </c>
      <c r="E246" s="98"/>
      <c r="F246" s="412" t="s">
        <v>318</v>
      </c>
      <c r="G246" s="4">
        <v>150</v>
      </c>
      <c r="H246" s="497">
        <v>120</v>
      </c>
      <c r="I246" s="4">
        <v>30</v>
      </c>
      <c r="J246" s="210"/>
    </row>
    <row r="247" spans="1:10" ht="15">
      <c r="A247" s="98"/>
      <c r="B247" s="460" t="s">
        <v>1248</v>
      </c>
      <c r="C247" s="460" t="s">
        <v>1169</v>
      </c>
      <c r="D247" s="491" t="s">
        <v>892</v>
      </c>
      <c r="E247" s="98"/>
      <c r="F247" s="412" t="s">
        <v>318</v>
      </c>
      <c r="G247" s="4">
        <v>150</v>
      </c>
      <c r="H247" s="497">
        <v>120</v>
      </c>
      <c r="I247" s="4">
        <v>30</v>
      </c>
      <c r="J247" s="210"/>
    </row>
    <row r="248" spans="1:10" ht="15">
      <c r="A248" s="98"/>
      <c r="B248" s="460" t="s">
        <v>1037</v>
      </c>
      <c r="C248" s="460" t="s">
        <v>1247</v>
      </c>
      <c r="D248" s="491" t="s">
        <v>893</v>
      </c>
      <c r="E248" s="98"/>
      <c r="F248" s="412" t="s">
        <v>318</v>
      </c>
      <c r="G248" s="4">
        <v>150</v>
      </c>
      <c r="H248" s="497">
        <v>120</v>
      </c>
      <c r="I248" s="4">
        <v>30</v>
      </c>
      <c r="J248" s="210"/>
    </row>
    <row r="249" spans="1:10" ht="15">
      <c r="A249" s="98"/>
      <c r="B249" s="460" t="s">
        <v>1098</v>
      </c>
      <c r="C249" s="460" t="s">
        <v>1249</v>
      </c>
      <c r="D249" s="491" t="s">
        <v>894</v>
      </c>
      <c r="E249" s="98"/>
      <c r="F249" s="412" t="s">
        <v>318</v>
      </c>
      <c r="G249" s="4">
        <v>150</v>
      </c>
      <c r="H249" s="497">
        <v>120</v>
      </c>
      <c r="I249" s="4">
        <v>30</v>
      </c>
      <c r="J249" s="210"/>
    </row>
    <row r="250" spans="1:10" ht="15">
      <c r="A250" s="98"/>
      <c r="B250" s="460" t="s">
        <v>1012</v>
      </c>
      <c r="C250" s="460" t="s">
        <v>1250</v>
      </c>
      <c r="D250" s="491" t="s">
        <v>895</v>
      </c>
      <c r="E250" s="98"/>
      <c r="F250" s="412" t="s">
        <v>318</v>
      </c>
      <c r="G250" s="4">
        <v>150</v>
      </c>
      <c r="H250" s="497">
        <v>120</v>
      </c>
      <c r="I250" s="4">
        <v>30</v>
      </c>
      <c r="J250" s="210"/>
    </row>
    <row r="251" spans="1:10" ht="15">
      <c r="A251" s="98"/>
      <c r="B251" s="460" t="s">
        <v>1251</v>
      </c>
      <c r="C251" s="460" t="s">
        <v>1252</v>
      </c>
      <c r="D251" s="491" t="s">
        <v>896</v>
      </c>
      <c r="E251" s="98"/>
      <c r="F251" s="412" t="s">
        <v>318</v>
      </c>
      <c r="G251" s="4">
        <v>150</v>
      </c>
      <c r="H251" s="497">
        <v>120</v>
      </c>
      <c r="I251" s="4">
        <v>30</v>
      </c>
      <c r="J251" s="210"/>
    </row>
    <row r="252" spans="1:10" ht="15">
      <c r="A252" s="98"/>
      <c r="B252" s="460" t="s">
        <v>1253</v>
      </c>
      <c r="C252" s="460" t="s">
        <v>1254</v>
      </c>
      <c r="D252" s="491">
        <v>62004027858</v>
      </c>
      <c r="E252" s="98"/>
      <c r="F252" s="412" t="s">
        <v>318</v>
      </c>
      <c r="G252" s="4">
        <v>150</v>
      </c>
      <c r="H252" s="497">
        <v>120</v>
      </c>
      <c r="I252" s="4">
        <v>30</v>
      </c>
      <c r="J252" s="210"/>
    </row>
    <row r="253" spans="1:10" ht="15">
      <c r="A253" s="98"/>
      <c r="B253" s="460" t="s">
        <v>1013</v>
      </c>
      <c r="C253" s="461" t="s">
        <v>1255</v>
      </c>
      <c r="D253" s="491" t="s">
        <v>897</v>
      </c>
      <c r="E253" s="98"/>
      <c r="F253" s="412" t="s">
        <v>318</v>
      </c>
      <c r="G253" s="4">
        <v>150</v>
      </c>
      <c r="H253" s="497">
        <v>120</v>
      </c>
      <c r="I253" s="4">
        <v>30</v>
      </c>
      <c r="J253" s="210"/>
    </row>
    <row r="254" spans="1:10" ht="15">
      <c r="A254" s="98"/>
      <c r="B254" s="460" t="s">
        <v>1256</v>
      </c>
      <c r="C254" s="460" t="s">
        <v>1257</v>
      </c>
      <c r="D254" s="491" t="s">
        <v>898</v>
      </c>
      <c r="E254" s="98"/>
      <c r="F254" s="412" t="s">
        <v>318</v>
      </c>
      <c r="G254" s="4">
        <v>150</v>
      </c>
      <c r="H254" s="497">
        <v>120</v>
      </c>
      <c r="I254" s="4">
        <v>30</v>
      </c>
      <c r="J254" s="210"/>
    </row>
    <row r="255" spans="1:10" ht="15">
      <c r="A255" s="98"/>
      <c r="B255" s="460" t="s">
        <v>915</v>
      </c>
      <c r="C255" s="460" t="s">
        <v>1258</v>
      </c>
      <c r="D255" s="491" t="s">
        <v>899</v>
      </c>
      <c r="E255" s="98"/>
      <c r="F255" s="412" t="s">
        <v>318</v>
      </c>
      <c r="G255" s="4">
        <v>150</v>
      </c>
      <c r="H255" s="497">
        <v>120</v>
      </c>
      <c r="I255" s="4">
        <v>30</v>
      </c>
      <c r="J255" s="210"/>
    </row>
    <row r="256" spans="1:10" ht="15">
      <c r="A256" s="98"/>
      <c r="B256" s="460" t="s">
        <v>1259</v>
      </c>
      <c r="C256" s="460" t="s">
        <v>1260</v>
      </c>
      <c r="D256" s="491" t="s">
        <v>900</v>
      </c>
      <c r="E256" s="98"/>
      <c r="F256" s="412" t="s">
        <v>318</v>
      </c>
      <c r="G256" s="4">
        <v>150</v>
      </c>
      <c r="H256" s="497">
        <v>120</v>
      </c>
      <c r="I256" s="4">
        <v>30</v>
      </c>
      <c r="J256" s="210"/>
    </row>
    <row r="257" spans="1:10" ht="15">
      <c r="A257" s="98"/>
      <c r="B257" s="460" t="s">
        <v>1261</v>
      </c>
      <c r="C257" s="460" t="s">
        <v>1262</v>
      </c>
      <c r="D257" s="491" t="s">
        <v>901</v>
      </c>
      <c r="E257" s="98"/>
      <c r="F257" s="412" t="s">
        <v>318</v>
      </c>
      <c r="G257" s="4">
        <v>150</v>
      </c>
      <c r="H257" s="497">
        <v>120</v>
      </c>
      <c r="I257" s="4">
        <v>30</v>
      </c>
      <c r="J257" s="210"/>
    </row>
    <row r="258" spans="1:10" ht="15">
      <c r="A258" s="98"/>
      <c r="B258" s="460" t="s">
        <v>1164</v>
      </c>
      <c r="C258" s="460" t="s">
        <v>1263</v>
      </c>
      <c r="D258" s="491" t="s">
        <v>902</v>
      </c>
      <c r="E258" s="98"/>
      <c r="F258" s="412" t="s">
        <v>318</v>
      </c>
      <c r="G258" s="4">
        <v>150</v>
      </c>
      <c r="H258" s="497">
        <v>120</v>
      </c>
      <c r="I258" s="4">
        <v>30</v>
      </c>
      <c r="J258" s="210"/>
    </row>
    <row r="259" spans="1:10" ht="15">
      <c r="A259" s="98"/>
      <c r="B259" s="462" t="s">
        <v>1264</v>
      </c>
      <c r="C259" s="463" t="s">
        <v>1265</v>
      </c>
      <c r="D259" s="492" t="s">
        <v>903</v>
      </c>
      <c r="E259" s="98"/>
      <c r="F259" s="412" t="s">
        <v>318</v>
      </c>
      <c r="G259" s="4">
        <v>150</v>
      </c>
      <c r="H259" s="497">
        <v>120</v>
      </c>
      <c r="I259" s="4">
        <v>30</v>
      </c>
      <c r="J259" s="210"/>
    </row>
    <row r="260" spans="1:10" ht="15">
      <c r="A260" s="98"/>
      <c r="B260" s="462" t="s">
        <v>1266</v>
      </c>
      <c r="C260" s="463" t="s">
        <v>1267</v>
      </c>
      <c r="D260" s="492" t="s">
        <v>904</v>
      </c>
      <c r="E260" s="98"/>
      <c r="F260" s="412" t="s">
        <v>318</v>
      </c>
      <c r="G260" s="4">
        <v>150</v>
      </c>
      <c r="H260" s="497">
        <v>120</v>
      </c>
      <c r="I260" s="4">
        <v>30</v>
      </c>
      <c r="J260" s="210"/>
    </row>
    <row r="261" spans="1:10" ht="15">
      <c r="A261" s="98"/>
      <c r="B261" s="462" t="s">
        <v>1013</v>
      </c>
      <c r="C261" s="463" t="s">
        <v>1268</v>
      </c>
      <c r="D261" s="492" t="s">
        <v>905</v>
      </c>
      <c r="E261" s="98"/>
      <c r="F261" s="412" t="s">
        <v>318</v>
      </c>
      <c r="G261" s="4">
        <v>150</v>
      </c>
      <c r="H261" s="497">
        <v>120</v>
      </c>
      <c r="I261" s="4">
        <v>30</v>
      </c>
      <c r="J261" s="210"/>
    </row>
    <row r="262" spans="1:10" ht="15">
      <c r="A262" s="98"/>
      <c r="B262" s="462" t="s">
        <v>1269</v>
      </c>
      <c r="C262" s="463" t="s">
        <v>1040</v>
      </c>
      <c r="D262" s="492" t="s">
        <v>906</v>
      </c>
      <c r="E262" s="98"/>
      <c r="F262" s="412" t="s">
        <v>318</v>
      </c>
      <c r="G262" s="4">
        <v>150</v>
      </c>
      <c r="H262" s="497">
        <v>120</v>
      </c>
      <c r="I262" s="4">
        <v>30</v>
      </c>
      <c r="J262" s="210"/>
    </row>
    <row r="263" spans="1:10" ht="15">
      <c r="A263" s="98"/>
      <c r="B263" s="462" t="s">
        <v>1251</v>
      </c>
      <c r="C263" s="463" t="s">
        <v>1040</v>
      </c>
      <c r="D263" s="492" t="s">
        <v>907</v>
      </c>
      <c r="E263" s="98"/>
      <c r="F263" s="412" t="s">
        <v>318</v>
      </c>
      <c r="G263" s="4">
        <v>150</v>
      </c>
      <c r="H263" s="497">
        <v>120</v>
      </c>
      <c r="I263" s="4">
        <v>30</v>
      </c>
      <c r="J263" s="210"/>
    </row>
    <row r="264" spans="1:10" ht="15">
      <c r="A264" s="98"/>
      <c r="B264" s="462" t="s">
        <v>1179</v>
      </c>
      <c r="C264" s="463" t="s">
        <v>1270</v>
      </c>
      <c r="D264" s="492" t="s">
        <v>908</v>
      </c>
      <c r="E264" s="98"/>
      <c r="F264" s="412" t="s">
        <v>318</v>
      </c>
      <c r="G264" s="4">
        <v>150</v>
      </c>
      <c r="H264" s="497">
        <v>120</v>
      </c>
      <c r="I264" s="4">
        <v>30</v>
      </c>
      <c r="J264" s="210"/>
    </row>
    <row r="265" spans="1:10" ht="15">
      <c r="A265" s="98"/>
      <c r="B265" s="462" t="s">
        <v>958</v>
      </c>
      <c r="C265" s="463" t="s">
        <v>1271</v>
      </c>
      <c r="D265" s="492" t="s">
        <v>909</v>
      </c>
      <c r="E265" s="98"/>
      <c r="F265" s="412" t="s">
        <v>318</v>
      </c>
      <c r="G265" s="4">
        <v>150</v>
      </c>
      <c r="H265" s="497">
        <v>120</v>
      </c>
      <c r="I265" s="4">
        <v>30</v>
      </c>
      <c r="J265" s="210"/>
    </row>
    <row r="266" spans="1:10" ht="15">
      <c r="A266" s="98"/>
      <c r="B266" s="463" t="s">
        <v>1013</v>
      </c>
      <c r="C266" s="464" t="s">
        <v>1272</v>
      </c>
      <c r="D266" s="493" t="s">
        <v>910</v>
      </c>
      <c r="E266" s="98"/>
      <c r="F266" s="412" t="s">
        <v>318</v>
      </c>
      <c r="G266" s="4">
        <v>200</v>
      </c>
      <c r="H266" s="497">
        <v>160</v>
      </c>
      <c r="I266" s="4">
        <v>40</v>
      </c>
      <c r="J266" s="210"/>
    </row>
    <row r="267" spans="1:10" ht="15">
      <c r="A267" s="98"/>
      <c r="B267" s="465" t="s">
        <v>1080</v>
      </c>
      <c r="C267" s="466" t="s">
        <v>1273</v>
      </c>
      <c r="D267" s="494" t="s">
        <v>1311</v>
      </c>
      <c r="E267" s="98"/>
      <c r="F267" s="412" t="s">
        <v>318</v>
      </c>
      <c r="G267" s="4">
        <v>150</v>
      </c>
      <c r="H267" s="497">
        <v>120</v>
      </c>
      <c r="I267" s="4">
        <v>30</v>
      </c>
      <c r="J267" s="210"/>
    </row>
    <row r="268" spans="1:10" ht="15">
      <c r="A268" s="98"/>
      <c r="B268" s="465" t="s">
        <v>1030</v>
      </c>
      <c r="C268" s="466" t="s">
        <v>1274</v>
      </c>
      <c r="D268" s="494" t="s">
        <v>1312</v>
      </c>
      <c r="E268" s="98"/>
      <c r="F268" s="412" t="s">
        <v>318</v>
      </c>
      <c r="G268" s="4">
        <v>150</v>
      </c>
      <c r="H268" s="497">
        <v>120</v>
      </c>
      <c r="I268" s="4">
        <v>30</v>
      </c>
      <c r="J268" s="210"/>
    </row>
    <row r="269" spans="1:10" ht="15">
      <c r="A269" s="98"/>
      <c r="B269" s="465" t="s">
        <v>915</v>
      </c>
      <c r="C269" s="466" t="s">
        <v>1275</v>
      </c>
      <c r="D269" s="494" t="s">
        <v>1313</v>
      </c>
      <c r="E269" s="98"/>
      <c r="F269" s="412" t="s">
        <v>318</v>
      </c>
      <c r="G269" s="4">
        <v>150</v>
      </c>
      <c r="H269" s="497">
        <v>120</v>
      </c>
      <c r="I269" s="4">
        <v>30</v>
      </c>
      <c r="J269" s="210"/>
    </row>
    <row r="270" spans="1:10" ht="15">
      <c r="A270" s="98"/>
      <c r="B270" s="465" t="s">
        <v>1156</v>
      </c>
      <c r="C270" s="466" t="s">
        <v>1276</v>
      </c>
      <c r="D270" s="494" t="s">
        <v>1314</v>
      </c>
      <c r="E270" s="98"/>
      <c r="F270" s="412" t="s">
        <v>318</v>
      </c>
      <c r="G270" s="4">
        <v>150</v>
      </c>
      <c r="H270" s="497">
        <v>120</v>
      </c>
      <c r="I270" s="4">
        <v>30</v>
      </c>
      <c r="J270" s="210"/>
    </row>
    <row r="271" spans="1:10" ht="15">
      <c r="A271" s="98"/>
      <c r="B271" s="465" t="s">
        <v>944</v>
      </c>
      <c r="C271" s="466" t="s">
        <v>1277</v>
      </c>
      <c r="D271" s="494" t="s">
        <v>1315</v>
      </c>
      <c r="E271" s="98"/>
      <c r="F271" s="412" t="s">
        <v>318</v>
      </c>
      <c r="G271" s="4">
        <v>150</v>
      </c>
      <c r="H271" s="497">
        <v>120</v>
      </c>
      <c r="I271" s="4">
        <v>30</v>
      </c>
      <c r="J271" s="210"/>
    </row>
    <row r="272" spans="1:10" ht="15">
      <c r="A272" s="98"/>
      <c r="B272" s="465" t="s">
        <v>1278</v>
      </c>
      <c r="C272" s="466" t="s">
        <v>1279</v>
      </c>
      <c r="D272" s="494" t="s">
        <v>1316</v>
      </c>
      <c r="E272" s="98"/>
      <c r="F272" s="412" t="s">
        <v>318</v>
      </c>
      <c r="G272" s="4">
        <v>150</v>
      </c>
      <c r="H272" s="497">
        <v>120</v>
      </c>
      <c r="I272" s="4">
        <v>30</v>
      </c>
      <c r="J272" s="210"/>
    </row>
    <row r="273" spans="1:10" ht="15">
      <c r="A273" s="98"/>
      <c r="B273" s="465" t="s">
        <v>1013</v>
      </c>
      <c r="C273" s="466" t="s">
        <v>1040</v>
      </c>
      <c r="D273" s="494" t="s">
        <v>1317</v>
      </c>
      <c r="E273" s="98"/>
      <c r="F273" s="412" t="s">
        <v>318</v>
      </c>
      <c r="G273" s="4">
        <v>150</v>
      </c>
      <c r="H273" s="497">
        <v>120</v>
      </c>
      <c r="I273" s="4">
        <v>30</v>
      </c>
      <c r="J273" s="210"/>
    </row>
    <row r="274" spans="1:10" ht="15">
      <c r="A274" s="98"/>
      <c r="B274" s="465" t="s">
        <v>1013</v>
      </c>
      <c r="C274" s="466" t="s">
        <v>1280</v>
      </c>
      <c r="D274" s="494" t="s">
        <v>1318</v>
      </c>
      <c r="E274" s="98"/>
      <c r="F274" s="412" t="s">
        <v>318</v>
      </c>
      <c r="G274" s="4">
        <v>150</v>
      </c>
      <c r="H274" s="497">
        <v>120</v>
      </c>
      <c r="I274" s="4">
        <v>30</v>
      </c>
      <c r="J274" s="210"/>
    </row>
    <row r="275" spans="1:10" ht="15">
      <c r="A275" s="98"/>
      <c r="B275" s="465" t="s">
        <v>1013</v>
      </c>
      <c r="C275" s="466" t="s">
        <v>962</v>
      </c>
      <c r="D275" s="494" t="s">
        <v>1319</v>
      </c>
      <c r="E275" s="98"/>
      <c r="F275" s="412" t="s">
        <v>318</v>
      </c>
      <c r="G275" s="4">
        <v>150</v>
      </c>
      <c r="H275" s="497">
        <v>120</v>
      </c>
      <c r="I275" s="4">
        <v>30</v>
      </c>
      <c r="J275" s="210"/>
    </row>
    <row r="276" spans="1:10" ht="15">
      <c r="A276" s="98"/>
      <c r="B276" s="465" t="s">
        <v>1071</v>
      </c>
      <c r="C276" s="466" t="s">
        <v>1281</v>
      </c>
      <c r="D276" s="494">
        <v>52001025293</v>
      </c>
      <c r="E276" s="98"/>
      <c r="F276" s="412" t="s">
        <v>318</v>
      </c>
      <c r="G276" s="4">
        <v>150</v>
      </c>
      <c r="H276" s="497">
        <v>120</v>
      </c>
      <c r="I276" s="4">
        <v>30</v>
      </c>
      <c r="J276" s="210"/>
    </row>
    <row r="277" spans="1:10" ht="15">
      <c r="A277" s="98"/>
      <c r="B277" s="465" t="s">
        <v>1282</v>
      </c>
      <c r="C277" s="466" t="s">
        <v>1283</v>
      </c>
      <c r="D277" s="494">
        <v>62014008911</v>
      </c>
      <c r="E277" s="98"/>
      <c r="F277" s="412" t="s">
        <v>318</v>
      </c>
      <c r="G277" s="4">
        <v>150</v>
      </c>
      <c r="H277" s="497">
        <v>120</v>
      </c>
      <c r="I277" s="4">
        <v>30</v>
      </c>
      <c r="J277" s="210"/>
    </row>
    <row r="278" spans="1:10" ht="15">
      <c r="A278" s="98"/>
      <c r="B278" s="465" t="s">
        <v>1045</v>
      </c>
      <c r="C278" s="466" t="s">
        <v>1284</v>
      </c>
      <c r="D278" s="494" t="s">
        <v>1320</v>
      </c>
      <c r="E278" s="98"/>
      <c r="F278" s="412" t="s">
        <v>318</v>
      </c>
      <c r="G278" s="4">
        <v>150</v>
      </c>
      <c r="H278" s="497">
        <v>120</v>
      </c>
      <c r="I278" s="4">
        <v>30</v>
      </c>
      <c r="J278" s="210"/>
    </row>
    <row r="279" spans="1:10" ht="15">
      <c r="A279" s="98"/>
      <c r="B279" s="465" t="s">
        <v>1179</v>
      </c>
      <c r="C279" s="466" t="s">
        <v>1285</v>
      </c>
      <c r="D279" s="494" t="s">
        <v>1321</v>
      </c>
      <c r="E279" s="98"/>
      <c r="F279" s="412" t="s">
        <v>318</v>
      </c>
      <c r="G279" s="4">
        <v>150</v>
      </c>
      <c r="H279" s="497">
        <v>120</v>
      </c>
      <c r="I279" s="4">
        <v>30</v>
      </c>
      <c r="J279" s="210"/>
    </row>
    <row r="280" spans="1:10" ht="15">
      <c r="A280" s="98"/>
      <c r="B280" s="465" t="s">
        <v>1286</v>
      </c>
      <c r="C280" s="466" t="s">
        <v>1287</v>
      </c>
      <c r="D280" s="494">
        <v>62003004182</v>
      </c>
      <c r="E280" s="98"/>
      <c r="F280" s="412" t="s">
        <v>318</v>
      </c>
      <c r="G280" s="4">
        <v>150</v>
      </c>
      <c r="H280" s="497">
        <v>120</v>
      </c>
      <c r="I280" s="4">
        <v>30</v>
      </c>
      <c r="J280" s="210"/>
    </row>
    <row r="281" spans="1:10" ht="15">
      <c r="A281" s="98"/>
      <c r="B281" s="465" t="s">
        <v>1288</v>
      </c>
      <c r="C281" s="466" t="s">
        <v>1289</v>
      </c>
      <c r="D281" s="494" t="s">
        <v>1322</v>
      </c>
      <c r="E281" s="98"/>
      <c r="F281" s="412" t="s">
        <v>318</v>
      </c>
      <c r="G281" s="4">
        <v>150</v>
      </c>
      <c r="H281" s="497">
        <v>120</v>
      </c>
      <c r="I281" s="4">
        <v>30</v>
      </c>
      <c r="J281" s="210"/>
    </row>
    <row r="282" spans="1:10" ht="15">
      <c r="A282" s="98"/>
      <c r="B282" s="465" t="s">
        <v>958</v>
      </c>
      <c r="C282" s="466" t="s">
        <v>1290</v>
      </c>
      <c r="D282" s="494" t="s">
        <v>1323</v>
      </c>
      <c r="E282" s="98"/>
      <c r="F282" s="412" t="s">
        <v>318</v>
      </c>
      <c r="G282" s="4">
        <v>150</v>
      </c>
      <c r="H282" s="497">
        <v>120</v>
      </c>
      <c r="I282" s="4">
        <v>30</v>
      </c>
      <c r="J282" s="210"/>
    </row>
    <row r="283" spans="1:10" ht="15">
      <c r="A283" s="98"/>
      <c r="B283" s="465" t="s">
        <v>1117</v>
      </c>
      <c r="C283" s="466" t="s">
        <v>1291</v>
      </c>
      <c r="D283" s="494" t="s">
        <v>1324</v>
      </c>
      <c r="E283" s="98"/>
      <c r="F283" s="412" t="s">
        <v>318</v>
      </c>
      <c r="G283" s="4">
        <v>150</v>
      </c>
      <c r="H283" s="497">
        <v>120</v>
      </c>
      <c r="I283" s="4">
        <v>30</v>
      </c>
      <c r="J283" s="210"/>
    </row>
    <row r="284" spans="1:10" ht="15">
      <c r="A284" s="98"/>
      <c r="B284" s="465" t="s">
        <v>1095</v>
      </c>
      <c r="C284" s="466" t="s">
        <v>1292</v>
      </c>
      <c r="D284" s="494">
        <v>62001007023</v>
      </c>
      <c r="E284" s="98"/>
      <c r="F284" s="412" t="s">
        <v>318</v>
      </c>
      <c r="G284" s="4">
        <v>150</v>
      </c>
      <c r="H284" s="497">
        <v>120</v>
      </c>
      <c r="I284" s="4">
        <v>30</v>
      </c>
      <c r="J284" s="210"/>
    </row>
    <row r="285" spans="1:10" ht="15">
      <c r="A285" s="98"/>
      <c r="B285" s="465" t="s">
        <v>1293</v>
      </c>
      <c r="C285" s="466" t="s">
        <v>1294</v>
      </c>
      <c r="D285" s="494" t="s">
        <v>1325</v>
      </c>
      <c r="E285" s="98"/>
      <c r="F285" s="412" t="s">
        <v>318</v>
      </c>
      <c r="G285" s="4">
        <v>150</v>
      </c>
      <c r="H285" s="497">
        <v>120</v>
      </c>
      <c r="I285" s="4">
        <v>30</v>
      </c>
      <c r="J285" s="210"/>
    </row>
    <row r="286" spans="1:10" ht="15">
      <c r="A286" s="98"/>
      <c r="B286" s="465" t="s">
        <v>916</v>
      </c>
      <c r="C286" s="466" t="s">
        <v>1295</v>
      </c>
      <c r="D286" s="494" t="s">
        <v>1326</v>
      </c>
      <c r="E286" s="98"/>
      <c r="F286" s="412" t="s">
        <v>318</v>
      </c>
      <c r="G286" s="4">
        <v>150</v>
      </c>
      <c r="H286" s="497">
        <v>120</v>
      </c>
      <c r="I286" s="4">
        <v>30</v>
      </c>
      <c r="J286" s="210"/>
    </row>
    <row r="287" spans="1:10" ht="15">
      <c r="A287" s="98"/>
      <c r="B287" s="465" t="s">
        <v>1218</v>
      </c>
      <c r="C287" s="466" t="s">
        <v>1296</v>
      </c>
      <c r="D287" s="494">
        <v>59005000134</v>
      </c>
      <c r="E287" s="98"/>
      <c r="F287" s="412" t="s">
        <v>318</v>
      </c>
      <c r="G287" s="4">
        <v>150</v>
      </c>
      <c r="H287" s="497">
        <v>120</v>
      </c>
      <c r="I287" s="4">
        <v>30</v>
      </c>
      <c r="J287" s="210"/>
    </row>
    <row r="288" spans="1:10" ht="15">
      <c r="A288" s="98"/>
      <c r="B288" s="465" t="s">
        <v>1297</v>
      </c>
      <c r="C288" s="466" t="s">
        <v>1298</v>
      </c>
      <c r="D288" s="494" t="s">
        <v>1327</v>
      </c>
      <c r="E288" s="98"/>
      <c r="F288" s="412" t="s">
        <v>318</v>
      </c>
      <c r="G288" s="4">
        <v>150</v>
      </c>
      <c r="H288" s="497">
        <v>120</v>
      </c>
      <c r="I288" s="4">
        <v>30</v>
      </c>
      <c r="J288" s="210"/>
    </row>
    <row r="289" spans="1:10" ht="15">
      <c r="A289" s="98"/>
      <c r="B289" s="465" t="s">
        <v>1297</v>
      </c>
      <c r="C289" s="466" t="s">
        <v>1291</v>
      </c>
      <c r="D289" s="494" t="s">
        <v>1328</v>
      </c>
      <c r="E289" s="98"/>
      <c r="F289" s="412" t="s">
        <v>318</v>
      </c>
      <c r="G289" s="4">
        <v>150</v>
      </c>
      <c r="H289" s="497">
        <v>120</v>
      </c>
      <c r="I289" s="4">
        <v>30</v>
      </c>
      <c r="J289" s="210"/>
    </row>
    <row r="290" spans="1:10" ht="15">
      <c r="A290" s="98"/>
      <c r="B290" s="467" t="s">
        <v>1091</v>
      </c>
      <c r="C290" s="466" t="s">
        <v>1299</v>
      </c>
      <c r="D290" s="494" t="s">
        <v>1329</v>
      </c>
      <c r="E290" s="98"/>
      <c r="F290" s="412" t="s">
        <v>318</v>
      </c>
      <c r="G290" s="4">
        <v>150</v>
      </c>
      <c r="H290" s="497">
        <v>120</v>
      </c>
      <c r="I290" s="4">
        <v>30</v>
      </c>
      <c r="J290" s="210"/>
    </row>
    <row r="291" spans="1:10" ht="15">
      <c r="A291" s="98"/>
      <c r="B291" s="468" t="s">
        <v>654</v>
      </c>
      <c r="C291" s="466" t="s">
        <v>1300</v>
      </c>
      <c r="D291" s="494" t="s">
        <v>1330</v>
      </c>
      <c r="E291" s="98"/>
      <c r="F291" s="412" t="s">
        <v>318</v>
      </c>
      <c r="G291" s="4">
        <v>150</v>
      </c>
      <c r="H291" s="497">
        <v>120</v>
      </c>
      <c r="I291" s="4">
        <v>30</v>
      </c>
      <c r="J291" s="210"/>
    </row>
    <row r="292" spans="1:10" ht="15">
      <c r="A292" s="98"/>
      <c r="B292" s="469" t="s">
        <v>1218</v>
      </c>
      <c r="C292" s="470" t="s">
        <v>1301</v>
      </c>
      <c r="D292" s="495">
        <v>18001063144</v>
      </c>
      <c r="E292" s="98"/>
      <c r="F292" s="412" t="s">
        <v>318</v>
      </c>
      <c r="G292" s="4">
        <v>150</v>
      </c>
      <c r="H292" s="497">
        <v>120</v>
      </c>
      <c r="I292" s="4">
        <v>30</v>
      </c>
      <c r="J292" s="210"/>
    </row>
    <row r="293" spans="1:10" ht="15">
      <c r="A293" s="98"/>
      <c r="B293" s="469" t="s">
        <v>655</v>
      </c>
      <c r="C293" s="470" t="s">
        <v>1302</v>
      </c>
      <c r="D293" s="495">
        <v>57001058567</v>
      </c>
      <c r="E293" s="98"/>
      <c r="F293" s="412" t="s">
        <v>318</v>
      </c>
      <c r="G293" s="4">
        <v>150</v>
      </c>
      <c r="H293" s="497">
        <v>120</v>
      </c>
      <c r="I293" s="4">
        <v>30</v>
      </c>
      <c r="J293" s="210"/>
    </row>
    <row r="294" spans="1:10" ht="15">
      <c r="A294" s="98"/>
      <c r="B294" s="469" t="s">
        <v>1125</v>
      </c>
      <c r="C294" s="470" t="s">
        <v>926</v>
      </c>
      <c r="D294" s="495" t="s">
        <v>1331</v>
      </c>
      <c r="E294" s="98"/>
      <c r="F294" s="412" t="s">
        <v>318</v>
      </c>
      <c r="G294" s="4">
        <v>150</v>
      </c>
      <c r="H294" s="497">
        <v>120</v>
      </c>
      <c r="I294" s="4">
        <v>30</v>
      </c>
      <c r="J294" s="210"/>
    </row>
    <row r="295" spans="1:10" ht="15">
      <c r="A295" s="98"/>
      <c r="B295" s="469" t="s">
        <v>1057</v>
      </c>
      <c r="C295" s="470" t="s">
        <v>1303</v>
      </c>
      <c r="D295" s="495" t="s">
        <v>1332</v>
      </c>
      <c r="E295" s="98"/>
      <c r="F295" s="412" t="s">
        <v>318</v>
      </c>
      <c r="G295" s="4">
        <v>150</v>
      </c>
      <c r="H295" s="497">
        <v>120</v>
      </c>
      <c r="I295" s="4">
        <v>30</v>
      </c>
      <c r="J295" s="210"/>
    </row>
    <row r="296" spans="1:10" ht="15">
      <c r="A296" s="98"/>
      <c r="B296" s="469" t="s">
        <v>1078</v>
      </c>
      <c r="C296" s="470" t="s">
        <v>1304</v>
      </c>
      <c r="D296" s="495">
        <v>59001086069</v>
      </c>
      <c r="E296" s="98"/>
      <c r="F296" s="412" t="s">
        <v>318</v>
      </c>
      <c r="G296" s="4">
        <v>150</v>
      </c>
      <c r="H296" s="497">
        <v>120</v>
      </c>
      <c r="I296" s="4">
        <v>30</v>
      </c>
      <c r="J296" s="210"/>
    </row>
    <row r="297" spans="1:10" ht="15">
      <c r="A297" s="98"/>
      <c r="B297" s="469" t="s">
        <v>1305</v>
      </c>
      <c r="C297" s="470" t="s">
        <v>1306</v>
      </c>
      <c r="D297" s="495">
        <v>46001001552</v>
      </c>
      <c r="E297" s="98"/>
      <c r="F297" s="412" t="s">
        <v>318</v>
      </c>
      <c r="G297" s="4">
        <v>150</v>
      </c>
      <c r="H297" s="497">
        <v>120</v>
      </c>
      <c r="I297" s="4">
        <v>30</v>
      </c>
      <c r="J297" s="210"/>
    </row>
    <row r="298" spans="1:10" ht="15">
      <c r="A298" s="98"/>
      <c r="B298" s="469" t="s">
        <v>1013</v>
      </c>
      <c r="C298" s="470" t="s">
        <v>1307</v>
      </c>
      <c r="D298" s="495" t="s">
        <v>1333</v>
      </c>
      <c r="E298" s="98"/>
      <c r="F298" s="412" t="s">
        <v>318</v>
      </c>
      <c r="G298" s="4">
        <v>150</v>
      </c>
      <c r="H298" s="497">
        <v>120</v>
      </c>
      <c r="I298" s="4">
        <v>30</v>
      </c>
      <c r="J298" s="210"/>
    </row>
    <row r="299" spans="1:10" ht="15">
      <c r="A299" s="98"/>
      <c r="B299" s="471" t="s">
        <v>1037</v>
      </c>
      <c r="C299" s="472" t="s">
        <v>1308</v>
      </c>
      <c r="D299" s="496" t="s">
        <v>911</v>
      </c>
      <c r="E299" s="98"/>
      <c r="F299" s="412" t="s">
        <v>318</v>
      </c>
      <c r="G299" s="4">
        <v>200</v>
      </c>
      <c r="H299" s="497">
        <v>160</v>
      </c>
      <c r="I299" s="4">
        <v>40</v>
      </c>
      <c r="J299" s="210"/>
    </row>
    <row r="300" spans="1:10" ht="15">
      <c r="A300" s="98"/>
      <c r="B300" s="575" t="s">
        <v>916</v>
      </c>
      <c r="C300" s="576" t="s">
        <v>1405</v>
      </c>
      <c r="D300" s="577" t="s">
        <v>1634</v>
      </c>
      <c r="E300" s="578"/>
      <c r="F300" s="579" t="s">
        <v>318</v>
      </c>
      <c r="G300" s="580">
        <f>H300/0.8</f>
        <v>150</v>
      </c>
      <c r="H300" s="581">
        <v>120</v>
      </c>
      <c r="I300" s="580">
        <f>H300*0.25</f>
        <v>30</v>
      </c>
      <c r="J300" s="210"/>
    </row>
    <row r="301" spans="1:10" ht="15">
      <c r="A301" s="98"/>
      <c r="B301" s="582" t="s">
        <v>1051</v>
      </c>
      <c r="C301" s="583" t="s">
        <v>1406</v>
      </c>
      <c r="D301" s="584" t="s">
        <v>1635</v>
      </c>
      <c r="E301" s="578"/>
      <c r="F301" s="579" t="s">
        <v>318</v>
      </c>
      <c r="G301" s="580">
        <f t="shared" ref="G301:G364" si="0">H301/0.8</f>
        <v>150</v>
      </c>
      <c r="H301" s="581">
        <v>120</v>
      </c>
      <c r="I301" s="580">
        <f t="shared" ref="I301:I364" si="1">H301*0.25</f>
        <v>30</v>
      </c>
      <c r="J301" s="210"/>
    </row>
    <row r="302" spans="1:10" ht="15">
      <c r="A302" s="98"/>
      <c r="B302" s="582" t="s">
        <v>1407</v>
      </c>
      <c r="C302" s="583" t="s">
        <v>1010</v>
      </c>
      <c r="D302" s="584" t="s">
        <v>1636</v>
      </c>
      <c r="E302" s="578"/>
      <c r="F302" s="579" t="s">
        <v>318</v>
      </c>
      <c r="G302" s="580">
        <f t="shared" si="0"/>
        <v>150</v>
      </c>
      <c r="H302" s="581">
        <v>120</v>
      </c>
      <c r="I302" s="580">
        <f t="shared" si="1"/>
        <v>30</v>
      </c>
      <c r="J302" s="210"/>
    </row>
    <row r="303" spans="1:10" ht="15">
      <c r="A303" s="98"/>
      <c r="B303" s="585" t="s">
        <v>1091</v>
      </c>
      <c r="C303" s="583" t="s">
        <v>1048</v>
      </c>
      <c r="D303" s="584" t="s">
        <v>1637</v>
      </c>
      <c r="E303" s="578"/>
      <c r="F303" s="579" t="s">
        <v>318</v>
      </c>
      <c r="G303" s="580">
        <f t="shared" si="0"/>
        <v>150</v>
      </c>
      <c r="H303" s="581">
        <v>120</v>
      </c>
      <c r="I303" s="580">
        <f t="shared" si="1"/>
        <v>30</v>
      </c>
      <c r="J303" s="210"/>
    </row>
    <row r="304" spans="1:10" ht="15">
      <c r="A304" s="98"/>
      <c r="B304" s="586" t="s">
        <v>1037</v>
      </c>
      <c r="C304" s="583" t="s">
        <v>1408</v>
      </c>
      <c r="D304" s="587" t="s">
        <v>1638</v>
      </c>
      <c r="E304" s="578"/>
      <c r="F304" s="579" t="s">
        <v>318</v>
      </c>
      <c r="G304" s="580">
        <f t="shared" si="0"/>
        <v>200</v>
      </c>
      <c r="H304" s="581">
        <v>160</v>
      </c>
      <c r="I304" s="580">
        <f t="shared" si="1"/>
        <v>40</v>
      </c>
      <c r="J304" s="210"/>
    </row>
    <row r="305" spans="1:10" ht="15">
      <c r="A305" s="98"/>
      <c r="B305" s="588" t="s">
        <v>1061</v>
      </c>
      <c r="C305" s="588" t="s">
        <v>1409</v>
      </c>
      <c r="D305" s="589" t="s">
        <v>1639</v>
      </c>
      <c r="E305" s="578"/>
      <c r="F305" s="579" t="s">
        <v>318</v>
      </c>
      <c r="G305" s="580">
        <f t="shared" si="0"/>
        <v>150</v>
      </c>
      <c r="H305" s="581">
        <v>120</v>
      </c>
      <c r="I305" s="580">
        <f t="shared" si="1"/>
        <v>30</v>
      </c>
      <c r="J305" s="210"/>
    </row>
    <row r="306" spans="1:10" ht="15">
      <c r="A306" s="98"/>
      <c r="B306" s="588" t="s">
        <v>1061</v>
      </c>
      <c r="C306" s="588" t="s">
        <v>1145</v>
      </c>
      <c r="D306" s="589" t="s">
        <v>1640</v>
      </c>
      <c r="E306" s="578"/>
      <c r="F306" s="579" t="s">
        <v>318</v>
      </c>
      <c r="G306" s="580">
        <f t="shared" si="0"/>
        <v>150</v>
      </c>
      <c r="H306" s="581">
        <v>120</v>
      </c>
      <c r="I306" s="580">
        <f t="shared" si="1"/>
        <v>30</v>
      </c>
      <c r="J306" s="210"/>
    </row>
    <row r="307" spans="1:10" ht="15">
      <c r="A307" s="98"/>
      <c r="B307" s="588" t="s">
        <v>1061</v>
      </c>
      <c r="C307" s="588" t="s">
        <v>1410</v>
      </c>
      <c r="D307" s="589" t="s">
        <v>1641</v>
      </c>
      <c r="E307" s="578"/>
      <c r="F307" s="579" t="s">
        <v>318</v>
      </c>
      <c r="G307" s="580">
        <f t="shared" si="0"/>
        <v>150</v>
      </c>
      <c r="H307" s="581">
        <v>120</v>
      </c>
      <c r="I307" s="580">
        <f t="shared" si="1"/>
        <v>30</v>
      </c>
      <c r="J307" s="210"/>
    </row>
    <row r="308" spans="1:10" ht="15">
      <c r="A308" s="98"/>
      <c r="B308" s="588" t="s">
        <v>1411</v>
      </c>
      <c r="C308" s="588" t="s">
        <v>1412</v>
      </c>
      <c r="D308" s="590" t="s">
        <v>1642</v>
      </c>
      <c r="E308" s="578"/>
      <c r="F308" s="579" t="s">
        <v>318</v>
      </c>
      <c r="G308" s="580">
        <f t="shared" si="0"/>
        <v>150</v>
      </c>
      <c r="H308" s="581">
        <v>120</v>
      </c>
      <c r="I308" s="580">
        <f t="shared" si="1"/>
        <v>30</v>
      </c>
      <c r="J308" s="210"/>
    </row>
    <row r="309" spans="1:10" ht="15">
      <c r="A309" s="98"/>
      <c r="B309" s="588" t="s">
        <v>1413</v>
      </c>
      <c r="C309" s="588" t="s">
        <v>1123</v>
      </c>
      <c r="D309" s="590" t="s">
        <v>1643</v>
      </c>
      <c r="E309" s="578"/>
      <c r="F309" s="579" t="s">
        <v>318</v>
      </c>
      <c r="G309" s="580">
        <f t="shared" si="0"/>
        <v>150</v>
      </c>
      <c r="H309" s="581">
        <v>120</v>
      </c>
      <c r="I309" s="580">
        <f t="shared" si="1"/>
        <v>30</v>
      </c>
      <c r="J309" s="210"/>
    </row>
    <row r="310" spans="1:10" ht="15">
      <c r="A310" s="98"/>
      <c r="B310" s="588" t="s">
        <v>1414</v>
      </c>
      <c r="C310" s="588" t="s">
        <v>1415</v>
      </c>
      <c r="D310" s="590" t="s">
        <v>1644</v>
      </c>
      <c r="E310" s="578"/>
      <c r="F310" s="579" t="s">
        <v>318</v>
      </c>
      <c r="G310" s="580">
        <f t="shared" si="0"/>
        <v>150</v>
      </c>
      <c r="H310" s="581">
        <v>120</v>
      </c>
      <c r="I310" s="580">
        <f t="shared" si="1"/>
        <v>30</v>
      </c>
      <c r="J310" s="210"/>
    </row>
    <row r="311" spans="1:10" ht="15">
      <c r="A311" s="98"/>
      <c r="B311" s="588" t="s">
        <v>1416</v>
      </c>
      <c r="C311" s="588" t="s">
        <v>1417</v>
      </c>
      <c r="D311" s="590" t="s">
        <v>1645</v>
      </c>
      <c r="E311" s="578"/>
      <c r="F311" s="579" t="s">
        <v>318</v>
      </c>
      <c r="G311" s="580">
        <f t="shared" si="0"/>
        <v>150</v>
      </c>
      <c r="H311" s="581">
        <v>120</v>
      </c>
      <c r="I311" s="580">
        <f t="shared" si="1"/>
        <v>30</v>
      </c>
      <c r="J311" s="210"/>
    </row>
    <row r="312" spans="1:10" ht="15">
      <c r="A312" s="98"/>
      <c r="B312" s="588" t="s">
        <v>1418</v>
      </c>
      <c r="C312" s="588" t="s">
        <v>1419</v>
      </c>
      <c r="D312" s="590" t="s">
        <v>1646</v>
      </c>
      <c r="E312" s="578"/>
      <c r="F312" s="579" t="s">
        <v>318</v>
      </c>
      <c r="G312" s="580">
        <f t="shared" si="0"/>
        <v>150</v>
      </c>
      <c r="H312" s="581">
        <v>120</v>
      </c>
      <c r="I312" s="580">
        <f t="shared" si="1"/>
        <v>30</v>
      </c>
      <c r="J312" s="210"/>
    </row>
    <row r="313" spans="1:10" ht="15">
      <c r="A313" s="98"/>
      <c r="B313" s="588" t="s">
        <v>1007</v>
      </c>
      <c r="C313" s="588" t="s">
        <v>1420</v>
      </c>
      <c r="D313" s="590" t="s">
        <v>1647</v>
      </c>
      <c r="E313" s="578"/>
      <c r="F313" s="579" t="s">
        <v>318</v>
      </c>
      <c r="G313" s="580">
        <f t="shared" si="0"/>
        <v>150</v>
      </c>
      <c r="H313" s="581">
        <v>120</v>
      </c>
      <c r="I313" s="580">
        <f t="shared" si="1"/>
        <v>30</v>
      </c>
      <c r="J313" s="210"/>
    </row>
    <row r="314" spans="1:10" ht="15">
      <c r="A314" s="98"/>
      <c r="B314" s="588" t="s">
        <v>1421</v>
      </c>
      <c r="C314" s="588" t="s">
        <v>1171</v>
      </c>
      <c r="D314" s="590" t="s">
        <v>1648</v>
      </c>
      <c r="E314" s="578"/>
      <c r="F314" s="579" t="s">
        <v>318</v>
      </c>
      <c r="G314" s="580">
        <f t="shared" si="0"/>
        <v>150</v>
      </c>
      <c r="H314" s="581">
        <v>120</v>
      </c>
      <c r="I314" s="580">
        <f t="shared" si="1"/>
        <v>30</v>
      </c>
      <c r="J314" s="210"/>
    </row>
    <row r="315" spans="1:10" ht="15">
      <c r="A315" s="98"/>
      <c r="B315" s="588" t="s">
        <v>1102</v>
      </c>
      <c r="C315" s="588" t="s">
        <v>1422</v>
      </c>
      <c r="D315" s="590" t="s">
        <v>1649</v>
      </c>
      <c r="E315" s="578"/>
      <c r="F315" s="579" t="s">
        <v>318</v>
      </c>
      <c r="G315" s="580">
        <f t="shared" si="0"/>
        <v>150</v>
      </c>
      <c r="H315" s="581">
        <v>120</v>
      </c>
      <c r="I315" s="580">
        <f t="shared" si="1"/>
        <v>30</v>
      </c>
      <c r="J315" s="210"/>
    </row>
    <row r="316" spans="1:10" ht="15">
      <c r="A316" s="98"/>
      <c r="B316" s="588" t="s">
        <v>1102</v>
      </c>
      <c r="C316" s="588" t="s">
        <v>1423</v>
      </c>
      <c r="D316" s="590" t="s">
        <v>1650</v>
      </c>
      <c r="E316" s="578"/>
      <c r="F316" s="579" t="s">
        <v>318</v>
      </c>
      <c r="G316" s="580">
        <f t="shared" si="0"/>
        <v>150</v>
      </c>
      <c r="H316" s="581">
        <v>120</v>
      </c>
      <c r="I316" s="580">
        <f t="shared" si="1"/>
        <v>30</v>
      </c>
      <c r="J316" s="210"/>
    </row>
    <row r="317" spans="1:10" ht="15">
      <c r="A317" s="98"/>
      <c r="B317" s="588" t="s">
        <v>1102</v>
      </c>
      <c r="C317" s="588" t="s">
        <v>1424</v>
      </c>
      <c r="D317" s="590" t="s">
        <v>1651</v>
      </c>
      <c r="E317" s="578"/>
      <c r="F317" s="579" t="s">
        <v>318</v>
      </c>
      <c r="G317" s="580">
        <f t="shared" si="0"/>
        <v>150</v>
      </c>
      <c r="H317" s="581">
        <v>120</v>
      </c>
      <c r="I317" s="580">
        <f t="shared" si="1"/>
        <v>30</v>
      </c>
      <c r="J317" s="210"/>
    </row>
    <row r="318" spans="1:10" ht="15">
      <c r="A318" s="98"/>
      <c r="B318" s="588" t="s">
        <v>1251</v>
      </c>
      <c r="C318" s="588" t="s">
        <v>653</v>
      </c>
      <c r="D318" s="590" t="s">
        <v>1652</v>
      </c>
      <c r="E318" s="578"/>
      <c r="F318" s="579" t="s">
        <v>318</v>
      </c>
      <c r="G318" s="580">
        <f t="shared" si="0"/>
        <v>150</v>
      </c>
      <c r="H318" s="581">
        <v>120</v>
      </c>
      <c r="I318" s="580">
        <f t="shared" si="1"/>
        <v>30</v>
      </c>
      <c r="J318" s="210"/>
    </row>
    <row r="319" spans="1:10" ht="15">
      <c r="A319" s="98"/>
      <c r="B319" s="588" t="s">
        <v>655</v>
      </c>
      <c r="C319" s="588" t="s">
        <v>1425</v>
      </c>
      <c r="D319" s="590" t="s">
        <v>1653</v>
      </c>
      <c r="E319" s="578"/>
      <c r="F319" s="579" t="s">
        <v>318</v>
      </c>
      <c r="G319" s="580">
        <f t="shared" si="0"/>
        <v>150</v>
      </c>
      <c r="H319" s="581">
        <v>120</v>
      </c>
      <c r="I319" s="580">
        <f t="shared" si="1"/>
        <v>30</v>
      </c>
      <c r="J319" s="210"/>
    </row>
    <row r="320" spans="1:10" ht="15">
      <c r="A320" s="98"/>
      <c r="B320" s="588" t="s">
        <v>655</v>
      </c>
      <c r="C320" s="588" t="s">
        <v>1426</v>
      </c>
      <c r="D320" s="590" t="s">
        <v>1654</v>
      </c>
      <c r="E320" s="578"/>
      <c r="F320" s="579" t="s">
        <v>318</v>
      </c>
      <c r="G320" s="580">
        <f t="shared" si="0"/>
        <v>150</v>
      </c>
      <c r="H320" s="581">
        <v>120</v>
      </c>
      <c r="I320" s="580">
        <f t="shared" si="1"/>
        <v>30</v>
      </c>
      <c r="J320" s="210"/>
    </row>
    <row r="321" spans="1:10" ht="15">
      <c r="A321" s="98"/>
      <c r="B321" s="588" t="s">
        <v>655</v>
      </c>
      <c r="C321" s="588" t="s">
        <v>1427</v>
      </c>
      <c r="D321" s="590" t="s">
        <v>1655</v>
      </c>
      <c r="E321" s="578"/>
      <c r="F321" s="579" t="s">
        <v>318</v>
      </c>
      <c r="G321" s="580">
        <f t="shared" si="0"/>
        <v>150</v>
      </c>
      <c r="H321" s="581">
        <v>120</v>
      </c>
      <c r="I321" s="580">
        <f t="shared" si="1"/>
        <v>30</v>
      </c>
      <c r="J321" s="210"/>
    </row>
    <row r="322" spans="1:10" ht="15">
      <c r="A322" s="98"/>
      <c r="B322" s="588" t="s">
        <v>1428</v>
      </c>
      <c r="C322" s="588" t="s">
        <v>1420</v>
      </c>
      <c r="D322" s="590" t="s">
        <v>1656</v>
      </c>
      <c r="E322" s="578"/>
      <c r="F322" s="579" t="s">
        <v>318</v>
      </c>
      <c r="G322" s="580">
        <f t="shared" si="0"/>
        <v>150</v>
      </c>
      <c r="H322" s="581">
        <v>120</v>
      </c>
      <c r="I322" s="580">
        <f t="shared" si="1"/>
        <v>30</v>
      </c>
      <c r="J322" s="210"/>
    </row>
    <row r="323" spans="1:10" ht="15">
      <c r="A323" s="98"/>
      <c r="B323" s="588" t="s">
        <v>1429</v>
      </c>
      <c r="C323" s="588" t="s">
        <v>1430</v>
      </c>
      <c r="D323" s="590" t="s">
        <v>1657</v>
      </c>
      <c r="E323" s="578"/>
      <c r="F323" s="579" t="s">
        <v>318</v>
      </c>
      <c r="G323" s="580">
        <f t="shared" si="0"/>
        <v>150</v>
      </c>
      <c r="H323" s="581">
        <v>120</v>
      </c>
      <c r="I323" s="580">
        <f t="shared" si="1"/>
        <v>30</v>
      </c>
      <c r="J323" s="210"/>
    </row>
    <row r="324" spans="1:10" ht="15">
      <c r="A324" s="98"/>
      <c r="B324" s="588" t="s">
        <v>913</v>
      </c>
      <c r="C324" s="588" t="s">
        <v>960</v>
      </c>
      <c r="D324" s="590" t="s">
        <v>1658</v>
      </c>
      <c r="E324" s="578"/>
      <c r="F324" s="579" t="s">
        <v>318</v>
      </c>
      <c r="G324" s="580">
        <f t="shared" si="0"/>
        <v>150</v>
      </c>
      <c r="H324" s="581">
        <v>120</v>
      </c>
      <c r="I324" s="580">
        <f t="shared" si="1"/>
        <v>30</v>
      </c>
      <c r="J324" s="210"/>
    </row>
    <row r="325" spans="1:10" ht="15">
      <c r="A325" s="98"/>
      <c r="B325" s="588" t="s">
        <v>1125</v>
      </c>
      <c r="C325" s="588" t="s">
        <v>1431</v>
      </c>
      <c r="D325" s="590" t="s">
        <v>1659</v>
      </c>
      <c r="E325" s="578"/>
      <c r="F325" s="579" t="s">
        <v>318</v>
      </c>
      <c r="G325" s="580">
        <f t="shared" si="0"/>
        <v>150</v>
      </c>
      <c r="H325" s="581">
        <v>120</v>
      </c>
      <c r="I325" s="580">
        <f t="shared" si="1"/>
        <v>30</v>
      </c>
      <c r="J325" s="210"/>
    </row>
    <row r="326" spans="1:10" ht="15">
      <c r="A326" s="98"/>
      <c r="B326" s="588" t="s">
        <v>1125</v>
      </c>
      <c r="C326" s="588" t="s">
        <v>1432</v>
      </c>
      <c r="D326" s="590" t="s">
        <v>1660</v>
      </c>
      <c r="E326" s="578"/>
      <c r="F326" s="579" t="s">
        <v>318</v>
      </c>
      <c r="G326" s="580">
        <f t="shared" si="0"/>
        <v>150</v>
      </c>
      <c r="H326" s="581">
        <v>120</v>
      </c>
      <c r="I326" s="580">
        <f t="shared" si="1"/>
        <v>30</v>
      </c>
      <c r="J326" s="210"/>
    </row>
    <row r="327" spans="1:10" ht="15">
      <c r="A327" s="98"/>
      <c r="B327" s="588" t="s">
        <v>982</v>
      </c>
      <c r="C327" s="588" t="s">
        <v>1023</v>
      </c>
      <c r="D327" s="590" t="s">
        <v>1661</v>
      </c>
      <c r="E327" s="578"/>
      <c r="F327" s="579" t="s">
        <v>318</v>
      </c>
      <c r="G327" s="580">
        <f t="shared" si="0"/>
        <v>150</v>
      </c>
      <c r="H327" s="581">
        <v>120</v>
      </c>
      <c r="I327" s="580">
        <f t="shared" si="1"/>
        <v>30</v>
      </c>
      <c r="J327" s="210"/>
    </row>
    <row r="328" spans="1:10" ht="15">
      <c r="A328" s="98"/>
      <c r="B328" s="588" t="s">
        <v>1433</v>
      </c>
      <c r="C328" s="588" t="s">
        <v>1434</v>
      </c>
      <c r="D328" s="590" t="s">
        <v>1662</v>
      </c>
      <c r="E328" s="578"/>
      <c r="F328" s="579" t="s">
        <v>318</v>
      </c>
      <c r="G328" s="580">
        <f t="shared" si="0"/>
        <v>150</v>
      </c>
      <c r="H328" s="581">
        <v>120</v>
      </c>
      <c r="I328" s="580">
        <f t="shared" si="1"/>
        <v>30</v>
      </c>
      <c r="J328" s="210"/>
    </row>
    <row r="329" spans="1:10" ht="15">
      <c r="A329" s="98"/>
      <c r="B329" s="588" t="s">
        <v>963</v>
      </c>
      <c r="C329" s="588" t="s">
        <v>1435</v>
      </c>
      <c r="D329" s="590" t="s">
        <v>1663</v>
      </c>
      <c r="E329" s="578"/>
      <c r="F329" s="579" t="s">
        <v>318</v>
      </c>
      <c r="G329" s="580">
        <f t="shared" si="0"/>
        <v>150</v>
      </c>
      <c r="H329" s="581">
        <v>120</v>
      </c>
      <c r="I329" s="580">
        <f t="shared" si="1"/>
        <v>30</v>
      </c>
      <c r="J329" s="210"/>
    </row>
    <row r="330" spans="1:10" ht="15">
      <c r="A330" s="98"/>
      <c r="B330" s="588" t="s">
        <v>1436</v>
      </c>
      <c r="C330" s="588" t="s">
        <v>1437</v>
      </c>
      <c r="D330" s="590" t="s">
        <v>1664</v>
      </c>
      <c r="E330" s="578"/>
      <c r="F330" s="579" t="s">
        <v>318</v>
      </c>
      <c r="G330" s="580">
        <f t="shared" si="0"/>
        <v>150</v>
      </c>
      <c r="H330" s="581">
        <v>120</v>
      </c>
      <c r="I330" s="580">
        <f t="shared" si="1"/>
        <v>30</v>
      </c>
      <c r="J330" s="210"/>
    </row>
    <row r="331" spans="1:10" ht="15">
      <c r="A331" s="98"/>
      <c r="B331" s="588" t="s">
        <v>1438</v>
      </c>
      <c r="C331" s="588" t="s">
        <v>1439</v>
      </c>
      <c r="D331" s="590" t="s">
        <v>1665</v>
      </c>
      <c r="E331" s="578"/>
      <c r="F331" s="579" t="s">
        <v>318</v>
      </c>
      <c r="G331" s="580">
        <f t="shared" si="0"/>
        <v>150</v>
      </c>
      <c r="H331" s="581">
        <v>120</v>
      </c>
      <c r="I331" s="580">
        <f t="shared" si="1"/>
        <v>30</v>
      </c>
      <c r="J331" s="210"/>
    </row>
    <row r="332" spans="1:10" ht="15">
      <c r="A332" s="98"/>
      <c r="B332" s="588" t="s">
        <v>1440</v>
      </c>
      <c r="C332" s="588" t="s">
        <v>653</v>
      </c>
      <c r="D332" s="590" t="s">
        <v>1666</v>
      </c>
      <c r="E332" s="578"/>
      <c r="F332" s="579" t="s">
        <v>318</v>
      </c>
      <c r="G332" s="580">
        <f t="shared" si="0"/>
        <v>150</v>
      </c>
      <c r="H332" s="581">
        <v>120</v>
      </c>
      <c r="I332" s="580">
        <f t="shared" si="1"/>
        <v>30</v>
      </c>
      <c r="J332" s="210"/>
    </row>
    <row r="333" spans="1:10" ht="15">
      <c r="A333" s="98"/>
      <c r="B333" s="588" t="s">
        <v>1440</v>
      </c>
      <c r="C333" s="588" t="s">
        <v>1441</v>
      </c>
      <c r="D333" s="590" t="s">
        <v>1667</v>
      </c>
      <c r="E333" s="578"/>
      <c r="F333" s="579" t="s">
        <v>318</v>
      </c>
      <c r="G333" s="580">
        <f t="shared" si="0"/>
        <v>150</v>
      </c>
      <c r="H333" s="581">
        <v>120</v>
      </c>
      <c r="I333" s="580">
        <f t="shared" si="1"/>
        <v>30</v>
      </c>
      <c r="J333" s="210"/>
    </row>
    <row r="334" spans="1:10" ht="15">
      <c r="A334" s="98"/>
      <c r="B334" s="588" t="s">
        <v>1100</v>
      </c>
      <c r="C334" s="588" t="s">
        <v>1442</v>
      </c>
      <c r="D334" s="590" t="s">
        <v>1668</v>
      </c>
      <c r="E334" s="578"/>
      <c r="F334" s="579" t="s">
        <v>318</v>
      </c>
      <c r="G334" s="580">
        <f t="shared" si="0"/>
        <v>150</v>
      </c>
      <c r="H334" s="581">
        <v>120</v>
      </c>
      <c r="I334" s="580">
        <f t="shared" si="1"/>
        <v>30</v>
      </c>
      <c r="J334" s="210"/>
    </row>
    <row r="335" spans="1:10" ht="15">
      <c r="A335" s="98"/>
      <c r="B335" s="588" t="s">
        <v>915</v>
      </c>
      <c r="C335" s="588" t="s">
        <v>1443</v>
      </c>
      <c r="D335" s="590" t="s">
        <v>1669</v>
      </c>
      <c r="E335" s="578"/>
      <c r="F335" s="579" t="s">
        <v>318</v>
      </c>
      <c r="G335" s="580">
        <f t="shared" si="0"/>
        <v>150</v>
      </c>
      <c r="H335" s="581">
        <v>120</v>
      </c>
      <c r="I335" s="580">
        <f t="shared" si="1"/>
        <v>30</v>
      </c>
      <c r="J335" s="210"/>
    </row>
    <row r="336" spans="1:10" ht="15">
      <c r="A336" s="98"/>
      <c r="B336" s="588" t="s">
        <v>915</v>
      </c>
      <c r="C336" s="588" t="s">
        <v>1444</v>
      </c>
      <c r="D336" s="590" t="s">
        <v>1670</v>
      </c>
      <c r="E336" s="578"/>
      <c r="F336" s="579" t="s">
        <v>318</v>
      </c>
      <c r="G336" s="580">
        <f t="shared" si="0"/>
        <v>150</v>
      </c>
      <c r="H336" s="581">
        <v>120</v>
      </c>
      <c r="I336" s="580">
        <f t="shared" si="1"/>
        <v>30</v>
      </c>
      <c r="J336" s="210"/>
    </row>
    <row r="337" spans="1:10" ht="15">
      <c r="A337" s="98"/>
      <c r="B337" s="588" t="s">
        <v>915</v>
      </c>
      <c r="C337" s="588" t="s">
        <v>1445</v>
      </c>
      <c r="D337" s="590" t="s">
        <v>1671</v>
      </c>
      <c r="E337" s="578"/>
      <c r="F337" s="579" t="s">
        <v>318</v>
      </c>
      <c r="G337" s="580">
        <f t="shared" si="0"/>
        <v>150</v>
      </c>
      <c r="H337" s="581">
        <v>120</v>
      </c>
      <c r="I337" s="580">
        <f t="shared" si="1"/>
        <v>30</v>
      </c>
      <c r="J337" s="210"/>
    </row>
    <row r="338" spans="1:10" ht="15">
      <c r="A338" s="98"/>
      <c r="B338" s="588" t="s">
        <v>1071</v>
      </c>
      <c r="C338" s="588" t="s">
        <v>1446</v>
      </c>
      <c r="D338" s="590" t="s">
        <v>1672</v>
      </c>
      <c r="E338" s="578"/>
      <c r="F338" s="579" t="s">
        <v>318</v>
      </c>
      <c r="G338" s="580">
        <f t="shared" si="0"/>
        <v>150</v>
      </c>
      <c r="H338" s="581">
        <v>120</v>
      </c>
      <c r="I338" s="580">
        <f t="shared" si="1"/>
        <v>30</v>
      </c>
      <c r="J338" s="210"/>
    </row>
    <row r="339" spans="1:10" ht="15">
      <c r="A339" s="98"/>
      <c r="B339" s="588" t="s">
        <v>1288</v>
      </c>
      <c r="C339" s="588" t="s">
        <v>1447</v>
      </c>
      <c r="D339" s="590" t="s">
        <v>1673</v>
      </c>
      <c r="E339" s="578"/>
      <c r="F339" s="579" t="s">
        <v>318</v>
      </c>
      <c r="G339" s="580">
        <f t="shared" si="0"/>
        <v>150</v>
      </c>
      <c r="H339" s="581">
        <v>120</v>
      </c>
      <c r="I339" s="580">
        <f t="shared" si="1"/>
        <v>30</v>
      </c>
      <c r="J339" s="210"/>
    </row>
    <row r="340" spans="1:10" ht="15">
      <c r="A340" s="98"/>
      <c r="B340" s="588" t="s">
        <v>1288</v>
      </c>
      <c r="C340" s="588" t="s">
        <v>1447</v>
      </c>
      <c r="D340" s="590" t="s">
        <v>1673</v>
      </c>
      <c r="E340" s="578"/>
      <c r="F340" s="579" t="s">
        <v>318</v>
      </c>
      <c r="G340" s="580">
        <f t="shared" si="0"/>
        <v>150</v>
      </c>
      <c r="H340" s="581">
        <v>120</v>
      </c>
      <c r="I340" s="580">
        <f t="shared" si="1"/>
        <v>30</v>
      </c>
      <c r="J340" s="210"/>
    </row>
    <row r="341" spans="1:10" ht="15">
      <c r="A341" s="98"/>
      <c r="B341" s="588" t="s">
        <v>1448</v>
      </c>
      <c r="C341" s="588" t="s">
        <v>1449</v>
      </c>
      <c r="D341" s="590" t="s">
        <v>1674</v>
      </c>
      <c r="E341" s="578"/>
      <c r="F341" s="579" t="s">
        <v>318</v>
      </c>
      <c r="G341" s="580">
        <f t="shared" si="0"/>
        <v>150</v>
      </c>
      <c r="H341" s="581">
        <v>120</v>
      </c>
      <c r="I341" s="580">
        <f t="shared" si="1"/>
        <v>30</v>
      </c>
      <c r="J341" s="210"/>
    </row>
    <row r="342" spans="1:10" ht="15">
      <c r="A342" s="98"/>
      <c r="B342" s="588" t="s">
        <v>1448</v>
      </c>
      <c r="C342" s="588" t="s">
        <v>1449</v>
      </c>
      <c r="D342" s="590" t="s">
        <v>1674</v>
      </c>
      <c r="E342" s="578"/>
      <c r="F342" s="579" t="s">
        <v>318</v>
      </c>
      <c r="G342" s="580">
        <f t="shared" si="0"/>
        <v>150</v>
      </c>
      <c r="H342" s="581">
        <v>120</v>
      </c>
      <c r="I342" s="580">
        <f t="shared" si="1"/>
        <v>30</v>
      </c>
      <c r="J342" s="210"/>
    </row>
    <row r="343" spans="1:10" ht="15">
      <c r="A343" s="98"/>
      <c r="B343" s="588" t="s">
        <v>1218</v>
      </c>
      <c r="C343" s="588" t="s">
        <v>1450</v>
      </c>
      <c r="D343" s="590" t="s">
        <v>1675</v>
      </c>
      <c r="E343" s="578"/>
      <c r="F343" s="579" t="s">
        <v>318</v>
      </c>
      <c r="G343" s="580">
        <f t="shared" si="0"/>
        <v>150</v>
      </c>
      <c r="H343" s="581">
        <v>120</v>
      </c>
      <c r="I343" s="580">
        <f t="shared" si="1"/>
        <v>30</v>
      </c>
      <c r="J343" s="210"/>
    </row>
    <row r="344" spans="1:10" ht="15">
      <c r="A344" s="98"/>
      <c r="B344" s="588" t="s">
        <v>1074</v>
      </c>
      <c r="C344" s="588" t="s">
        <v>1451</v>
      </c>
      <c r="D344" s="590" t="s">
        <v>1676</v>
      </c>
      <c r="E344" s="578"/>
      <c r="F344" s="579" t="s">
        <v>318</v>
      </c>
      <c r="G344" s="580">
        <f t="shared" si="0"/>
        <v>150</v>
      </c>
      <c r="H344" s="581">
        <v>120</v>
      </c>
      <c r="I344" s="580">
        <f t="shared" si="1"/>
        <v>30</v>
      </c>
      <c r="J344" s="210"/>
    </row>
    <row r="345" spans="1:10" ht="15">
      <c r="A345" s="98"/>
      <c r="B345" s="588" t="s">
        <v>1074</v>
      </c>
      <c r="C345" s="588" t="s">
        <v>1452</v>
      </c>
      <c r="D345" s="590" t="s">
        <v>1677</v>
      </c>
      <c r="E345" s="578"/>
      <c r="F345" s="579" t="s">
        <v>318</v>
      </c>
      <c r="G345" s="580">
        <f t="shared" si="0"/>
        <v>150</v>
      </c>
      <c r="H345" s="581">
        <v>120</v>
      </c>
      <c r="I345" s="580">
        <f t="shared" si="1"/>
        <v>30</v>
      </c>
      <c r="J345" s="210"/>
    </row>
    <row r="346" spans="1:10" ht="15">
      <c r="A346" s="98"/>
      <c r="B346" s="588" t="s">
        <v>1074</v>
      </c>
      <c r="C346" s="588" t="s">
        <v>1443</v>
      </c>
      <c r="D346" s="590" t="s">
        <v>1678</v>
      </c>
      <c r="E346" s="578"/>
      <c r="F346" s="579" t="s">
        <v>318</v>
      </c>
      <c r="G346" s="580">
        <f t="shared" si="0"/>
        <v>150</v>
      </c>
      <c r="H346" s="581">
        <v>120</v>
      </c>
      <c r="I346" s="580">
        <f t="shared" si="1"/>
        <v>30</v>
      </c>
      <c r="J346" s="210"/>
    </row>
    <row r="347" spans="1:10" ht="15">
      <c r="A347" s="98"/>
      <c r="B347" s="588" t="s">
        <v>1057</v>
      </c>
      <c r="C347" s="588" t="s">
        <v>1453</v>
      </c>
      <c r="D347" s="590" t="s">
        <v>1679</v>
      </c>
      <c r="E347" s="578"/>
      <c r="F347" s="579" t="s">
        <v>318</v>
      </c>
      <c r="G347" s="580">
        <f t="shared" si="0"/>
        <v>150</v>
      </c>
      <c r="H347" s="581">
        <v>120</v>
      </c>
      <c r="I347" s="580">
        <f t="shared" si="1"/>
        <v>30</v>
      </c>
      <c r="J347" s="210"/>
    </row>
    <row r="348" spans="1:10" ht="15">
      <c r="A348" s="98"/>
      <c r="B348" s="588" t="s">
        <v>1454</v>
      </c>
      <c r="C348" s="588" t="s">
        <v>1455</v>
      </c>
      <c r="D348" s="590" t="s">
        <v>1680</v>
      </c>
      <c r="E348" s="578"/>
      <c r="F348" s="579" t="s">
        <v>318</v>
      </c>
      <c r="G348" s="580">
        <f t="shared" si="0"/>
        <v>150</v>
      </c>
      <c r="H348" s="581">
        <v>120</v>
      </c>
      <c r="I348" s="580">
        <f t="shared" si="1"/>
        <v>30</v>
      </c>
      <c r="J348" s="210"/>
    </row>
    <row r="349" spans="1:10" ht="15">
      <c r="A349" s="98"/>
      <c r="B349" s="588" t="s">
        <v>954</v>
      </c>
      <c r="C349" s="588" t="s">
        <v>1456</v>
      </c>
      <c r="D349" s="590" t="s">
        <v>1681</v>
      </c>
      <c r="E349" s="578"/>
      <c r="F349" s="579" t="s">
        <v>318</v>
      </c>
      <c r="G349" s="580">
        <f t="shared" si="0"/>
        <v>150</v>
      </c>
      <c r="H349" s="581">
        <v>120</v>
      </c>
      <c r="I349" s="580">
        <f t="shared" si="1"/>
        <v>30</v>
      </c>
      <c r="J349" s="210"/>
    </row>
    <row r="350" spans="1:10" ht="15">
      <c r="A350" s="98"/>
      <c r="B350" s="588" t="s">
        <v>954</v>
      </c>
      <c r="C350" s="588" t="s">
        <v>1457</v>
      </c>
      <c r="D350" s="590" t="s">
        <v>1682</v>
      </c>
      <c r="E350" s="578"/>
      <c r="F350" s="579" t="s">
        <v>318</v>
      </c>
      <c r="G350" s="580">
        <f t="shared" si="0"/>
        <v>150</v>
      </c>
      <c r="H350" s="581">
        <v>120</v>
      </c>
      <c r="I350" s="580">
        <f t="shared" si="1"/>
        <v>30</v>
      </c>
      <c r="J350" s="210"/>
    </row>
    <row r="351" spans="1:10" ht="15">
      <c r="A351" s="98"/>
      <c r="B351" s="588" t="s">
        <v>944</v>
      </c>
      <c r="C351" s="588" t="s">
        <v>962</v>
      </c>
      <c r="D351" s="590" t="s">
        <v>1683</v>
      </c>
      <c r="E351" s="578"/>
      <c r="F351" s="579" t="s">
        <v>318</v>
      </c>
      <c r="G351" s="580">
        <f t="shared" si="0"/>
        <v>150</v>
      </c>
      <c r="H351" s="581">
        <v>120</v>
      </c>
      <c r="I351" s="580">
        <f t="shared" si="1"/>
        <v>30</v>
      </c>
      <c r="J351" s="210"/>
    </row>
    <row r="352" spans="1:10" ht="15">
      <c r="A352" s="98"/>
      <c r="B352" s="588" t="s">
        <v>1137</v>
      </c>
      <c r="C352" s="588" t="s">
        <v>1458</v>
      </c>
      <c r="D352" s="590" t="s">
        <v>1684</v>
      </c>
      <c r="E352" s="578"/>
      <c r="F352" s="579" t="s">
        <v>318</v>
      </c>
      <c r="G352" s="580">
        <f t="shared" si="0"/>
        <v>150</v>
      </c>
      <c r="H352" s="581">
        <v>120</v>
      </c>
      <c r="I352" s="580">
        <f t="shared" si="1"/>
        <v>30</v>
      </c>
      <c r="J352" s="210"/>
    </row>
    <row r="353" spans="1:10" ht="15">
      <c r="A353" s="98"/>
      <c r="B353" s="588" t="s">
        <v>1137</v>
      </c>
      <c r="C353" s="588" t="s">
        <v>1241</v>
      </c>
      <c r="D353" s="590" t="s">
        <v>1685</v>
      </c>
      <c r="E353" s="578"/>
      <c r="F353" s="579" t="s">
        <v>318</v>
      </c>
      <c r="G353" s="580">
        <f t="shared" si="0"/>
        <v>150</v>
      </c>
      <c r="H353" s="581">
        <v>120</v>
      </c>
      <c r="I353" s="580">
        <f t="shared" si="1"/>
        <v>30</v>
      </c>
      <c r="J353" s="210"/>
    </row>
    <row r="354" spans="1:10" ht="15">
      <c r="A354" s="98"/>
      <c r="B354" s="588" t="s">
        <v>959</v>
      </c>
      <c r="C354" s="588" t="s">
        <v>1042</v>
      </c>
      <c r="D354" s="590" t="s">
        <v>1686</v>
      </c>
      <c r="E354" s="578"/>
      <c r="F354" s="579" t="s">
        <v>318</v>
      </c>
      <c r="G354" s="580">
        <f t="shared" si="0"/>
        <v>150</v>
      </c>
      <c r="H354" s="581">
        <v>120</v>
      </c>
      <c r="I354" s="580">
        <f t="shared" si="1"/>
        <v>30</v>
      </c>
      <c r="J354" s="210"/>
    </row>
    <row r="355" spans="1:10" ht="15">
      <c r="A355" s="98"/>
      <c r="B355" s="588" t="s">
        <v>930</v>
      </c>
      <c r="C355" s="588" t="s">
        <v>943</v>
      </c>
      <c r="D355" s="590" t="s">
        <v>1687</v>
      </c>
      <c r="E355" s="578"/>
      <c r="F355" s="579" t="s">
        <v>318</v>
      </c>
      <c r="G355" s="580">
        <f t="shared" si="0"/>
        <v>150</v>
      </c>
      <c r="H355" s="581">
        <v>120</v>
      </c>
      <c r="I355" s="580">
        <f t="shared" si="1"/>
        <v>30</v>
      </c>
      <c r="J355" s="210"/>
    </row>
    <row r="356" spans="1:10" ht="15">
      <c r="A356" s="98"/>
      <c r="B356" s="588" t="s">
        <v>946</v>
      </c>
      <c r="C356" s="588" t="s">
        <v>1424</v>
      </c>
      <c r="D356" s="590" t="s">
        <v>1688</v>
      </c>
      <c r="E356" s="578"/>
      <c r="F356" s="579" t="s">
        <v>318</v>
      </c>
      <c r="G356" s="580">
        <f t="shared" si="0"/>
        <v>150</v>
      </c>
      <c r="H356" s="581">
        <v>120</v>
      </c>
      <c r="I356" s="580">
        <f t="shared" si="1"/>
        <v>30</v>
      </c>
      <c r="J356" s="210"/>
    </row>
    <row r="357" spans="1:10" ht="15">
      <c r="A357" s="98"/>
      <c r="B357" s="588" t="s">
        <v>946</v>
      </c>
      <c r="C357" s="588" t="s">
        <v>1459</v>
      </c>
      <c r="D357" s="590" t="s">
        <v>1689</v>
      </c>
      <c r="E357" s="578"/>
      <c r="F357" s="579" t="s">
        <v>318</v>
      </c>
      <c r="G357" s="580">
        <f t="shared" si="0"/>
        <v>150</v>
      </c>
      <c r="H357" s="581">
        <v>120</v>
      </c>
      <c r="I357" s="580">
        <f t="shared" si="1"/>
        <v>30</v>
      </c>
      <c r="J357" s="210"/>
    </row>
    <row r="358" spans="1:10" ht="15">
      <c r="A358" s="98"/>
      <c r="B358" s="588" t="s">
        <v>1148</v>
      </c>
      <c r="C358" s="588" t="s">
        <v>1460</v>
      </c>
      <c r="D358" s="590" t="s">
        <v>1690</v>
      </c>
      <c r="E358" s="578"/>
      <c r="F358" s="579" t="s">
        <v>318</v>
      </c>
      <c r="G358" s="580">
        <f t="shared" si="0"/>
        <v>150</v>
      </c>
      <c r="H358" s="581">
        <v>120</v>
      </c>
      <c r="I358" s="580">
        <f t="shared" si="1"/>
        <v>30</v>
      </c>
      <c r="J358" s="210"/>
    </row>
    <row r="359" spans="1:10" ht="15">
      <c r="A359" s="98"/>
      <c r="B359" s="588" t="s">
        <v>1117</v>
      </c>
      <c r="C359" s="588" t="s">
        <v>1461</v>
      </c>
      <c r="D359" s="590" t="s">
        <v>1691</v>
      </c>
      <c r="E359" s="578"/>
      <c r="F359" s="579" t="s">
        <v>318</v>
      </c>
      <c r="G359" s="580">
        <f t="shared" si="0"/>
        <v>150</v>
      </c>
      <c r="H359" s="581">
        <v>120</v>
      </c>
      <c r="I359" s="580">
        <f t="shared" si="1"/>
        <v>30</v>
      </c>
      <c r="J359" s="210"/>
    </row>
    <row r="360" spans="1:10" ht="15">
      <c r="A360" s="98"/>
      <c r="B360" s="588" t="s">
        <v>1117</v>
      </c>
      <c r="C360" s="588" t="s">
        <v>1462</v>
      </c>
      <c r="D360" s="590" t="s">
        <v>1692</v>
      </c>
      <c r="E360" s="578"/>
      <c r="F360" s="579" t="s">
        <v>318</v>
      </c>
      <c r="G360" s="580">
        <f t="shared" si="0"/>
        <v>150</v>
      </c>
      <c r="H360" s="581">
        <v>120</v>
      </c>
      <c r="I360" s="580">
        <f t="shared" si="1"/>
        <v>30</v>
      </c>
      <c r="J360" s="210"/>
    </row>
    <row r="361" spans="1:10" ht="15">
      <c r="A361" s="98"/>
      <c r="B361" s="588" t="s">
        <v>1117</v>
      </c>
      <c r="C361" s="588" t="s">
        <v>1004</v>
      </c>
      <c r="D361" s="590" t="s">
        <v>1693</v>
      </c>
      <c r="E361" s="578"/>
      <c r="F361" s="579" t="s">
        <v>318</v>
      </c>
      <c r="G361" s="580">
        <f t="shared" si="0"/>
        <v>150</v>
      </c>
      <c r="H361" s="581">
        <v>120</v>
      </c>
      <c r="I361" s="580">
        <f t="shared" si="1"/>
        <v>30</v>
      </c>
      <c r="J361" s="210"/>
    </row>
    <row r="362" spans="1:10" ht="15">
      <c r="A362" s="98"/>
      <c r="B362" s="588" t="s">
        <v>928</v>
      </c>
      <c r="C362" s="588" t="s">
        <v>1451</v>
      </c>
      <c r="D362" s="590" t="s">
        <v>1694</v>
      </c>
      <c r="E362" s="578"/>
      <c r="F362" s="579" t="s">
        <v>318</v>
      </c>
      <c r="G362" s="580">
        <f t="shared" si="0"/>
        <v>150</v>
      </c>
      <c r="H362" s="581">
        <v>120</v>
      </c>
      <c r="I362" s="580">
        <f t="shared" si="1"/>
        <v>30</v>
      </c>
      <c r="J362" s="210"/>
    </row>
    <row r="363" spans="1:10" ht="15">
      <c r="A363" s="98"/>
      <c r="B363" s="588" t="s">
        <v>928</v>
      </c>
      <c r="C363" s="588" t="s">
        <v>1463</v>
      </c>
      <c r="D363" s="590" t="s">
        <v>1695</v>
      </c>
      <c r="E363" s="578"/>
      <c r="F363" s="579" t="s">
        <v>318</v>
      </c>
      <c r="G363" s="580">
        <f t="shared" si="0"/>
        <v>150</v>
      </c>
      <c r="H363" s="581">
        <v>120</v>
      </c>
      <c r="I363" s="580">
        <f t="shared" si="1"/>
        <v>30</v>
      </c>
      <c r="J363" s="210"/>
    </row>
    <row r="364" spans="1:10" ht="15">
      <c r="A364" s="98"/>
      <c r="B364" s="588" t="s">
        <v>928</v>
      </c>
      <c r="C364" s="588" t="s">
        <v>1206</v>
      </c>
      <c r="D364" s="590" t="s">
        <v>1696</v>
      </c>
      <c r="E364" s="578"/>
      <c r="F364" s="579" t="s">
        <v>318</v>
      </c>
      <c r="G364" s="580">
        <f t="shared" si="0"/>
        <v>150</v>
      </c>
      <c r="H364" s="581">
        <v>120</v>
      </c>
      <c r="I364" s="580">
        <f t="shared" si="1"/>
        <v>30</v>
      </c>
      <c r="J364" s="210"/>
    </row>
    <row r="365" spans="1:10" ht="15">
      <c r="A365" s="98"/>
      <c r="B365" s="588" t="s">
        <v>928</v>
      </c>
      <c r="C365" s="588" t="s">
        <v>1464</v>
      </c>
      <c r="D365" s="590" t="s">
        <v>1697</v>
      </c>
      <c r="E365" s="578"/>
      <c r="F365" s="579" t="s">
        <v>318</v>
      </c>
      <c r="G365" s="580">
        <f t="shared" ref="G365:G428" si="2">H365/0.8</f>
        <v>150</v>
      </c>
      <c r="H365" s="581">
        <v>120</v>
      </c>
      <c r="I365" s="580">
        <f t="shared" ref="I365:I428" si="3">H365*0.25</f>
        <v>30</v>
      </c>
      <c r="J365" s="210"/>
    </row>
    <row r="366" spans="1:10" ht="15">
      <c r="A366" s="98"/>
      <c r="B366" s="588" t="s">
        <v>928</v>
      </c>
      <c r="C366" s="588" t="s">
        <v>1465</v>
      </c>
      <c r="D366" s="590" t="s">
        <v>1698</v>
      </c>
      <c r="E366" s="578"/>
      <c r="F366" s="579" t="s">
        <v>318</v>
      </c>
      <c r="G366" s="580">
        <f t="shared" si="2"/>
        <v>150</v>
      </c>
      <c r="H366" s="581">
        <v>120</v>
      </c>
      <c r="I366" s="580">
        <f t="shared" si="3"/>
        <v>30</v>
      </c>
      <c r="J366" s="210"/>
    </row>
    <row r="367" spans="1:10" ht="15">
      <c r="A367" s="98"/>
      <c r="B367" s="588" t="s">
        <v>928</v>
      </c>
      <c r="C367" s="588" t="s">
        <v>1441</v>
      </c>
      <c r="D367" s="590" t="s">
        <v>1699</v>
      </c>
      <c r="E367" s="578"/>
      <c r="F367" s="579" t="s">
        <v>318</v>
      </c>
      <c r="G367" s="580">
        <f t="shared" si="2"/>
        <v>150</v>
      </c>
      <c r="H367" s="581">
        <v>120</v>
      </c>
      <c r="I367" s="580">
        <f t="shared" si="3"/>
        <v>30</v>
      </c>
      <c r="J367" s="210"/>
    </row>
    <row r="368" spans="1:10" ht="15">
      <c r="A368" s="98"/>
      <c r="B368" s="588" t="s">
        <v>928</v>
      </c>
      <c r="C368" s="588" t="s">
        <v>1106</v>
      </c>
      <c r="D368" s="590" t="s">
        <v>1700</v>
      </c>
      <c r="E368" s="578"/>
      <c r="F368" s="579" t="s">
        <v>318</v>
      </c>
      <c r="G368" s="580">
        <f t="shared" si="2"/>
        <v>150</v>
      </c>
      <c r="H368" s="581">
        <v>120</v>
      </c>
      <c r="I368" s="580">
        <f t="shared" si="3"/>
        <v>30</v>
      </c>
      <c r="J368" s="210"/>
    </row>
    <row r="369" spans="1:10" ht="15">
      <c r="A369" s="98"/>
      <c r="B369" s="588" t="s">
        <v>995</v>
      </c>
      <c r="C369" s="588" t="s">
        <v>1466</v>
      </c>
      <c r="D369" s="590" t="s">
        <v>1701</v>
      </c>
      <c r="E369" s="578"/>
      <c r="F369" s="579" t="s">
        <v>318</v>
      </c>
      <c r="G369" s="580">
        <f t="shared" si="2"/>
        <v>150</v>
      </c>
      <c r="H369" s="581">
        <v>120</v>
      </c>
      <c r="I369" s="580">
        <f t="shared" si="3"/>
        <v>30</v>
      </c>
      <c r="J369" s="210"/>
    </row>
    <row r="370" spans="1:10" ht="15">
      <c r="A370" s="98"/>
      <c r="B370" s="588" t="s">
        <v>961</v>
      </c>
      <c r="C370" s="588" t="s">
        <v>1467</v>
      </c>
      <c r="D370" s="590" t="s">
        <v>1702</v>
      </c>
      <c r="E370" s="578"/>
      <c r="F370" s="579" t="s">
        <v>318</v>
      </c>
      <c r="G370" s="580">
        <f t="shared" si="2"/>
        <v>150</v>
      </c>
      <c r="H370" s="581">
        <v>120</v>
      </c>
      <c r="I370" s="580">
        <f t="shared" si="3"/>
        <v>30</v>
      </c>
      <c r="J370" s="210"/>
    </row>
    <row r="371" spans="1:10" ht="15">
      <c r="A371" s="98"/>
      <c r="B371" s="588" t="s">
        <v>961</v>
      </c>
      <c r="C371" s="588" t="s">
        <v>1468</v>
      </c>
      <c r="D371" s="590" t="s">
        <v>1703</v>
      </c>
      <c r="E371" s="578"/>
      <c r="F371" s="579" t="s">
        <v>318</v>
      </c>
      <c r="G371" s="580">
        <f t="shared" si="2"/>
        <v>150</v>
      </c>
      <c r="H371" s="581">
        <v>120</v>
      </c>
      <c r="I371" s="580">
        <f t="shared" si="3"/>
        <v>30</v>
      </c>
      <c r="J371" s="210"/>
    </row>
    <row r="372" spans="1:10" ht="15">
      <c r="A372" s="98"/>
      <c r="B372" s="588" t="s">
        <v>1469</v>
      </c>
      <c r="C372" s="588" t="s">
        <v>1470</v>
      </c>
      <c r="D372" s="590" t="s">
        <v>1704</v>
      </c>
      <c r="E372" s="578"/>
      <c r="F372" s="579" t="s">
        <v>318</v>
      </c>
      <c r="G372" s="580">
        <f t="shared" si="2"/>
        <v>150</v>
      </c>
      <c r="H372" s="581">
        <v>120</v>
      </c>
      <c r="I372" s="580">
        <f t="shared" si="3"/>
        <v>30</v>
      </c>
      <c r="J372" s="210"/>
    </row>
    <row r="373" spans="1:10" ht="15">
      <c r="A373" s="98"/>
      <c r="B373" s="588" t="s">
        <v>952</v>
      </c>
      <c r="C373" s="588" t="s">
        <v>1471</v>
      </c>
      <c r="D373" s="590" t="s">
        <v>1705</v>
      </c>
      <c r="E373" s="578"/>
      <c r="F373" s="579" t="s">
        <v>318</v>
      </c>
      <c r="G373" s="580">
        <f t="shared" si="2"/>
        <v>150</v>
      </c>
      <c r="H373" s="581">
        <v>120</v>
      </c>
      <c r="I373" s="580">
        <f t="shared" si="3"/>
        <v>30</v>
      </c>
      <c r="J373" s="210"/>
    </row>
    <row r="374" spans="1:10" ht="15">
      <c r="A374" s="98"/>
      <c r="B374" s="588" t="s">
        <v>952</v>
      </c>
      <c r="C374" s="588" t="s">
        <v>1241</v>
      </c>
      <c r="D374" s="590" t="s">
        <v>1706</v>
      </c>
      <c r="E374" s="578"/>
      <c r="F374" s="579" t="s">
        <v>318</v>
      </c>
      <c r="G374" s="580">
        <f t="shared" si="2"/>
        <v>150</v>
      </c>
      <c r="H374" s="581">
        <v>120</v>
      </c>
      <c r="I374" s="580">
        <f t="shared" si="3"/>
        <v>30</v>
      </c>
      <c r="J374" s="210"/>
    </row>
    <row r="375" spans="1:10" ht="15">
      <c r="A375" s="98"/>
      <c r="B375" s="588" t="s">
        <v>1472</v>
      </c>
      <c r="C375" s="588" t="s">
        <v>1473</v>
      </c>
      <c r="D375" s="590" t="s">
        <v>1707</v>
      </c>
      <c r="E375" s="578"/>
      <c r="F375" s="579" t="s">
        <v>318</v>
      </c>
      <c r="G375" s="580">
        <f t="shared" si="2"/>
        <v>150</v>
      </c>
      <c r="H375" s="581">
        <v>120</v>
      </c>
      <c r="I375" s="580">
        <f t="shared" si="3"/>
        <v>30</v>
      </c>
      <c r="J375" s="210"/>
    </row>
    <row r="376" spans="1:10" ht="15">
      <c r="A376" s="98"/>
      <c r="B376" s="588" t="s">
        <v>1474</v>
      </c>
      <c r="C376" s="588" t="s">
        <v>1475</v>
      </c>
      <c r="D376" s="590" t="s">
        <v>1708</v>
      </c>
      <c r="E376" s="578"/>
      <c r="F376" s="579" t="s">
        <v>318</v>
      </c>
      <c r="G376" s="580">
        <f t="shared" si="2"/>
        <v>150</v>
      </c>
      <c r="H376" s="581">
        <v>120</v>
      </c>
      <c r="I376" s="580">
        <f t="shared" si="3"/>
        <v>30</v>
      </c>
      <c r="J376" s="210"/>
    </row>
    <row r="377" spans="1:10" ht="15">
      <c r="A377" s="98"/>
      <c r="B377" s="588" t="s">
        <v>1091</v>
      </c>
      <c r="C377" s="588" t="s">
        <v>1476</v>
      </c>
      <c r="D377" s="590" t="s">
        <v>1709</v>
      </c>
      <c r="E377" s="578"/>
      <c r="F377" s="579" t="s">
        <v>318</v>
      </c>
      <c r="G377" s="580">
        <f t="shared" si="2"/>
        <v>150</v>
      </c>
      <c r="H377" s="581">
        <v>120</v>
      </c>
      <c r="I377" s="580">
        <f t="shared" si="3"/>
        <v>30</v>
      </c>
      <c r="J377" s="210"/>
    </row>
    <row r="378" spans="1:10" ht="15">
      <c r="A378" s="98"/>
      <c r="B378" s="588" t="s">
        <v>1091</v>
      </c>
      <c r="C378" s="588" t="s">
        <v>1029</v>
      </c>
      <c r="D378" s="590" t="s">
        <v>1710</v>
      </c>
      <c r="E378" s="578"/>
      <c r="F378" s="579" t="s">
        <v>318</v>
      </c>
      <c r="G378" s="580">
        <f t="shared" si="2"/>
        <v>150</v>
      </c>
      <c r="H378" s="581">
        <v>120</v>
      </c>
      <c r="I378" s="580">
        <f t="shared" si="3"/>
        <v>30</v>
      </c>
      <c r="J378" s="210"/>
    </row>
    <row r="379" spans="1:10" ht="15">
      <c r="A379" s="98"/>
      <c r="B379" s="588" t="s">
        <v>1091</v>
      </c>
      <c r="C379" s="588" t="s">
        <v>1029</v>
      </c>
      <c r="D379" s="590" t="s">
        <v>1711</v>
      </c>
      <c r="E379" s="578"/>
      <c r="F379" s="579" t="s">
        <v>318</v>
      </c>
      <c r="G379" s="580">
        <f t="shared" si="2"/>
        <v>150</v>
      </c>
      <c r="H379" s="581">
        <v>120</v>
      </c>
      <c r="I379" s="580">
        <f t="shared" si="3"/>
        <v>30</v>
      </c>
      <c r="J379" s="210"/>
    </row>
    <row r="380" spans="1:10" ht="15">
      <c r="A380" s="98"/>
      <c r="B380" s="588" t="s">
        <v>1103</v>
      </c>
      <c r="C380" s="588" t="s">
        <v>1477</v>
      </c>
      <c r="D380" s="590" t="s">
        <v>1712</v>
      </c>
      <c r="E380" s="578"/>
      <c r="F380" s="579" t="s">
        <v>318</v>
      </c>
      <c r="G380" s="580">
        <f t="shared" si="2"/>
        <v>150</v>
      </c>
      <c r="H380" s="581">
        <v>120</v>
      </c>
      <c r="I380" s="580">
        <f t="shared" si="3"/>
        <v>30</v>
      </c>
      <c r="J380" s="210"/>
    </row>
    <row r="381" spans="1:10" ht="15">
      <c r="A381" s="98"/>
      <c r="B381" s="588" t="s">
        <v>1103</v>
      </c>
      <c r="C381" s="588" t="s">
        <v>1478</v>
      </c>
      <c r="D381" s="590" t="s">
        <v>1713</v>
      </c>
      <c r="E381" s="578"/>
      <c r="F381" s="579" t="s">
        <v>318</v>
      </c>
      <c r="G381" s="580">
        <f t="shared" si="2"/>
        <v>150</v>
      </c>
      <c r="H381" s="581">
        <v>120</v>
      </c>
      <c r="I381" s="580">
        <f t="shared" si="3"/>
        <v>30</v>
      </c>
      <c r="J381" s="210"/>
    </row>
    <row r="382" spans="1:10" ht="15">
      <c r="A382" s="98"/>
      <c r="B382" s="588" t="s">
        <v>1083</v>
      </c>
      <c r="C382" s="588" t="s">
        <v>1479</v>
      </c>
      <c r="D382" s="590" t="s">
        <v>1714</v>
      </c>
      <c r="E382" s="578"/>
      <c r="F382" s="579" t="s">
        <v>318</v>
      </c>
      <c r="G382" s="580">
        <f t="shared" si="2"/>
        <v>150</v>
      </c>
      <c r="H382" s="581">
        <v>120</v>
      </c>
      <c r="I382" s="580">
        <f t="shared" si="3"/>
        <v>30</v>
      </c>
      <c r="J382" s="210"/>
    </row>
    <row r="383" spans="1:10" ht="15">
      <c r="A383" s="98"/>
      <c r="B383" s="588" t="s">
        <v>1480</v>
      </c>
      <c r="C383" s="588" t="s">
        <v>1481</v>
      </c>
      <c r="D383" s="590" t="s">
        <v>1715</v>
      </c>
      <c r="E383" s="578"/>
      <c r="F383" s="579" t="s">
        <v>318</v>
      </c>
      <c r="G383" s="580">
        <f t="shared" si="2"/>
        <v>150</v>
      </c>
      <c r="H383" s="581">
        <v>120</v>
      </c>
      <c r="I383" s="580">
        <f t="shared" si="3"/>
        <v>30</v>
      </c>
      <c r="J383" s="210"/>
    </row>
    <row r="384" spans="1:10" ht="15">
      <c r="A384" s="98"/>
      <c r="B384" s="588" t="s">
        <v>1013</v>
      </c>
      <c r="C384" s="588" t="s">
        <v>1482</v>
      </c>
      <c r="D384" s="590" t="s">
        <v>1716</v>
      </c>
      <c r="E384" s="578"/>
      <c r="F384" s="579" t="s">
        <v>318</v>
      </c>
      <c r="G384" s="580">
        <f t="shared" si="2"/>
        <v>150</v>
      </c>
      <c r="H384" s="581">
        <v>120</v>
      </c>
      <c r="I384" s="580">
        <f t="shared" si="3"/>
        <v>30</v>
      </c>
      <c r="J384" s="210"/>
    </row>
    <row r="385" spans="1:10" ht="15">
      <c r="A385" s="98"/>
      <c r="B385" s="588" t="s">
        <v>1013</v>
      </c>
      <c r="C385" s="588" t="s">
        <v>1483</v>
      </c>
      <c r="D385" s="590" t="s">
        <v>1717</v>
      </c>
      <c r="E385" s="578"/>
      <c r="F385" s="579" t="s">
        <v>318</v>
      </c>
      <c r="G385" s="580">
        <f t="shared" si="2"/>
        <v>150</v>
      </c>
      <c r="H385" s="581">
        <v>120</v>
      </c>
      <c r="I385" s="580">
        <f t="shared" si="3"/>
        <v>30</v>
      </c>
      <c r="J385" s="210"/>
    </row>
    <row r="386" spans="1:10" ht="15">
      <c r="A386" s="98"/>
      <c r="B386" s="588" t="s">
        <v>1013</v>
      </c>
      <c r="C386" s="588" t="s">
        <v>1484</v>
      </c>
      <c r="D386" s="590" t="s">
        <v>1718</v>
      </c>
      <c r="E386" s="578"/>
      <c r="F386" s="579" t="s">
        <v>318</v>
      </c>
      <c r="G386" s="580">
        <f t="shared" si="2"/>
        <v>150</v>
      </c>
      <c r="H386" s="581">
        <v>120</v>
      </c>
      <c r="I386" s="580">
        <f t="shared" si="3"/>
        <v>30</v>
      </c>
      <c r="J386" s="210"/>
    </row>
    <row r="387" spans="1:10" ht="15">
      <c r="A387" s="98"/>
      <c r="B387" s="588" t="s">
        <v>1485</v>
      </c>
      <c r="C387" s="588" t="s">
        <v>1486</v>
      </c>
      <c r="D387" s="590" t="s">
        <v>1719</v>
      </c>
      <c r="E387" s="578"/>
      <c r="F387" s="579" t="s">
        <v>318</v>
      </c>
      <c r="G387" s="580">
        <f t="shared" si="2"/>
        <v>150</v>
      </c>
      <c r="H387" s="581">
        <v>120</v>
      </c>
      <c r="I387" s="580">
        <f t="shared" si="3"/>
        <v>30</v>
      </c>
      <c r="J387" s="210"/>
    </row>
    <row r="388" spans="1:10" ht="15">
      <c r="A388" s="98"/>
      <c r="B388" s="588" t="s">
        <v>1487</v>
      </c>
      <c r="C388" s="588" t="s">
        <v>1417</v>
      </c>
      <c r="D388" s="590" t="s">
        <v>1720</v>
      </c>
      <c r="E388" s="578"/>
      <c r="F388" s="579" t="s">
        <v>318</v>
      </c>
      <c r="G388" s="580">
        <f t="shared" si="2"/>
        <v>150</v>
      </c>
      <c r="H388" s="581">
        <v>120</v>
      </c>
      <c r="I388" s="580">
        <f t="shared" si="3"/>
        <v>30</v>
      </c>
      <c r="J388" s="210"/>
    </row>
    <row r="389" spans="1:10" ht="15">
      <c r="A389" s="98"/>
      <c r="B389" s="588" t="s">
        <v>1488</v>
      </c>
      <c r="C389" s="588" t="s">
        <v>1489</v>
      </c>
      <c r="D389" s="590" t="s">
        <v>1721</v>
      </c>
      <c r="E389" s="578"/>
      <c r="F389" s="579" t="s">
        <v>318</v>
      </c>
      <c r="G389" s="580">
        <f t="shared" si="2"/>
        <v>150</v>
      </c>
      <c r="H389" s="581">
        <v>120</v>
      </c>
      <c r="I389" s="580">
        <f t="shared" si="3"/>
        <v>30</v>
      </c>
      <c r="J389" s="210"/>
    </row>
    <row r="390" spans="1:10" ht="15">
      <c r="A390" s="98"/>
      <c r="B390" s="588" t="s">
        <v>1490</v>
      </c>
      <c r="C390" s="588" t="s">
        <v>1477</v>
      </c>
      <c r="D390" s="590" t="s">
        <v>1722</v>
      </c>
      <c r="E390" s="578"/>
      <c r="F390" s="579" t="s">
        <v>318</v>
      </c>
      <c r="G390" s="580">
        <f t="shared" si="2"/>
        <v>150</v>
      </c>
      <c r="H390" s="581">
        <v>120</v>
      </c>
      <c r="I390" s="580">
        <f t="shared" si="3"/>
        <v>30</v>
      </c>
      <c r="J390" s="210"/>
    </row>
    <row r="391" spans="1:10" ht="15">
      <c r="A391" s="98"/>
      <c r="B391" s="588" t="s">
        <v>1491</v>
      </c>
      <c r="C391" s="588" t="s">
        <v>1001</v>
      </c>
      <c r="D391" s="590" t="s">
        <v>1723</v>
      </c>
      <c r="E391" s="578"/>
      <c r="F391" s="579" t="s">
        <v>318</v>
      </c>
      <c r="G391" s="580">
        <f t="shared" si="2"/>
        <v>150</v>
      </c>
      <c r="H391" s="581">
        <v>120</v>
      </c>
      <c r="I391" s="580">
        <f t="shared" si="3"/>
        <v>30</v>
      </c>
      <c r="J391" s="210"/>
    </row>
    <row r="392" spans="1:10" ht="15">
      <c r="A392" s="98"/>
      <c r="B392" s="588" t="s">
        <v>1492</v>
      </c>
      <c r="C392" s="588" t="s">
        <v>1493</v>
      </c>
      <c r="D392" s="590" t="s">
        <v>1724</v>
      </c>
      <c r="E392" s="578"/>
      <c r="F392" s="579" t="s">
        <v>318</v>
      </c>
      <c r="G392" s="580">
        <f t="shared" si="2"/>
        <v>150</v>
      </c>
      <c r="H392" s="581">
        <v>120</v>
      </c>
      <c r="I392" s="580">
        <f t="shared" si="3"/>
        <v>30</v>
      </c>
      <c r="J392" s="210"/>
    </row>
    <row r="393" spans="1:10" ht="15">
      <c r="A393" s="98"/>
      <c r="B393" s="588" t="s">
        <v>1047</v>
      </c>
      <c r="C393" s="588" t="s">
        <v>1446</v>
      </c>
      <c r="D393" s="590" t="s">
        <v>1725</v>
      </c>
      <c r="E393" s="578"/>
      <c r="F393" s="579" t="s">
        <v>318</v>
      </c>
      <c r="G393" s="580">
        <f t="shared" si="2"/>
        <v>150</v>
      </c>
      <c r="H393" s="581">
        <v>120</v>
      </c>
      <c r="I393" s="580">
        <f t="shared" si="3"/>
        <v>30</v>
      </c>
      <c r="J393" s="210"/>
    </row>
    <row r="394" spans="1:10" ht="15">
      <c r="A394" s="98"/>
      <c r="B394" s="588" t="s">
        <v>1179</v>
      </c>
      <c r="C394" s="588" t="s">
        <v>1202</v>
      </c>
      <c r="D394" s="590" t="s">
        <v>1726</v>
      </c>
      <c r="E394" s="578"/>
      <c r="F394" s="579" t="s">
        <v>318</v>
      </c>
      <c r="G394" s="580">
        <f t="shared" si="2"/>
        <v>150</v>
      </c>
      <c r="H394" s="581">
        <v>120</v>
      </c>
      <c r="I394" s="580">
        <f t="shared" si="3"/>
        <v>30</v>
      </c>
      <c r="J394" s="210"/>
    </row>
    <row r="395" spans="1:10" ht="15">
      <c r="A395" s="98"/>
      <c r="B395" s="588" t="s">
        <v>1494</v>
      </c>
      <c r="C395" s="588" t="s">
        <v>1495</v>
      </c>
      <c r="D395" s="590" t="s">
        <v>1727</v>
      </c>
      <c r="E395" s="578"/>
      <c r="F395" s="579" t="s">
        <v>318</v>
      </c>
      <c r="G395" s="580">
        <f t="shared" si="2"/>
        <v>150</v>
      </c>
      <c r="H395" s="581">
        <v>120</v>
      </c>
      <c r="I395" s="580">
        <f t="shared" si="3"/>
        <v>30</v>
      </c>
      <c r="J395" s="210"/>
    </row>
    <row r="396" spans="1:10" ht="15">
      <c r="A396" s="98"/>
      <c r="B396" s="588" t="s">
        <v>1064</v>
      </c>
      <c r="C396" s="588" t="s">
        <v>1496</v>
      </c>
      <c r="D396" s="590" t="s">
        <v>1728</v>
      </c>
      <c r="E396" s="578"/>
      <c r="F396" s="579" t="s">
        <v>318</v>
      </c>
      <c r="G396" s="580">
        <f t="shared" si="2"/>
        <v>150</v>
      </c>
      <c r="H396" s="581">
        <v>120</v>
      </c>
      <c r="I396" s="580">
        <f t="shared" si="3"/>
        <v>30</v>
      </c>
      <c r="J396" s="210"/>
    </row>
    <row r="397" spans="1:10" ht="15">
      <c r="A397" s="98"/>
      <c r="B397" s="588" t="s">
        <v>948</v>
      </c>
      <c r="C397" s="588" t="s">
        <v>1497</v>
      </c>
      <c r="D397" s="590" t="s">
        <v>1729</v>
      </c>
      <c r="E397" s="578"/>
      <c r="F397" s="579" t="s">
        <v>318</v>
      </c>
      <c r="G397" s="580">
        <f t="shared" si="2"/>
        <v>150</v>
      </c>
      <c r="H397" s="581">
        <v>120</v>
      </c>
      <c r="I397" s="580">
        <f t="shared" si="3"/>
        <v>30</v>
      </c>
      <c r="J397" s="210"/>
    </row>
    <row r="398" spans="1:10" ht="15">
      <c r="A398" s="98"/>
      <c r="B398" s="588" t="s">
        <v>1498</v>
      </c>
      <c r="C398" s="588" t="s">
        <v>1499</v>
      </c>
      <c r="D398" s="590" t="s">
        <v>1687</v>
      </c>
      <c r="E398" s="578"/>
      <c r="F398" s="579" t="s">
        <v>318</v>
      </c>
      <c r="G398" s="580">
        <f t="shared" si="2"/>
        <v>150</v>
      </c>
      <c r="H398" s="581">
        <v>120</v>
      </c>
      <c r="I398" s="580">
        <f t="shared" si="3"/>
        <v>30</v>
      </c>
      <c r="J398" s="210"/>
    </row>
    <row r="399" spans="1:10" ht="15">
      <c r="A399" s="98"/>
      <c r="B399" s="588" t="s">
        <v>1500</v>
      </c>
      <c r="C399" s="588" t="s">
        <v>1501</v>
      </c>
      <c r="D399" s="590" t="s">
        <v>1730</v>
      </c>
      <c r="E399" s="578"/>
      <c r="F399" s="579" t="s">
        <v>318</v>
      </c>
      <c r="G399" s="580">
        <f t="shared" si="2"/>
        <v>150</v>
      </c>
      <c r="H399" s="581">
        <v>120</v>
      </c>
      <c r="I399" s="580">
        <f t="shared" si="3"/>
        <v>30</v>
      </c>
      <c r="J399" s="210"/>
    </row>
    <row r="400" spans="1:10" ht="15">
      <c r="A400" s="98"/>
      <c r="B400" s="588" t="s">
        <v>1502</v>
      </c>
      <c r="C400" s="588" t="s">
        <v>1451</v>
      </c>
      <c r="D400" s="590" t="s">
        <v>1731</v>
      </c>
      <c r="E400" s="578"/>
      <c r="F400" s="579" t="s">
        <v>318</v>
      </c>
      <c r="G400" s="580">
        <f t="shared" si="2"/>
        <v>150</v>
      </c>
      <c r="H400" s="581">
        <v>120</v>
      </c>
      <c r="I400" s="580">
        <f t="shared" si="3"/>
        <v>30</v>
      </c>
      <c r="J400" s="210"/>
    </row>
    <row r="401" spans="1:10" ht="15">
      <c r="A401" s="98"/>
      <c r="B401" s="588" t="s">
        <v>1080</v>
      </c>
      <c r="C401" s="588" t="s">
        <v>1503</v>
      </c>
      <c r="D401" s="590" t="s">
        <v>1732</v>
      </c>
      <c r="E401" s="578"/>
      <c r="F401" s="579" t="s">
        <v>318</v>
      </c>
      <c r="G401" s="580">
        <f t="shared" si="2"/>
        <v>150</v>
      </c>
      <c r="H401" s="581">
        <v>120</v>
      </c>
      <c r="I401" s="580">
        <f t="shared" si="3"/>
        <v>30</v>
      </c>
      <c r="J401" s="210"/>
    </row>
    <row r="402" spans="1:10" ht="15">
      <c r="A402" s="98"/>
      <c r="B402" s="588" t="s">
        <v>959</v>
      </c>
      <c r="C402" s="588" t="s">
        <v>1504</v>
      </c>
      <c r="D402" s="590" t="s">
        <v>1733</v>
      </c>
      <c r="E402" s="578"/>
      <c r="F402" s="579" t="s">
        <v>318</v>
      </c>
      <c r="G402" s="580">
        <f t="shared" si="2"/>
        <v>200</v>
      </c>
      <c r="H402" s="581">
        <v>160</v>
      </c>
      <c r="I402" s="580">
        <f t="shared" si="3"/>
        <v>40</v>
      </c>
      <c r="J402" s="210"/>
    </row>
    <row r="403" spans="1:10" ht="15">
      <c r="A403" s="98"/>
      <c r="B403" s="591" t="s">
        <v>1117</v>
      </c>
      <c r="C403" s="591" t="s">
        <v>1505</v>
      </c>
      <c r="D403" s="592" t="s">
        <v>1734</v>
      </c>
      <c r="E403" s="578"/>
      <c r="F403" s="579" t="s">
        <v>318</v>
      </c>
      <c r="G403" s="580">
        <f t="shared" si="2"/>
        <v>150</v>
      </c>
      <c r="H403" s="581">
        <v>120</v>
      </c>
      <c r="I403" s="580">
        <f t="shared" si="3"/>
        <v>30</v>
      </c>
      <c r="J403" s="210"/>
    </row>
    <row r="404" spans="1:10" ht="15">
      <c r="A404" s="98"/>
      <c r="B404" s="591" t="s">
        <v>1506</v>
      </c>
      <c r="C404" s="591" t="s">
        <v>1507</v>
      </c>
      <c r="D404" s="592" t="s">
        <v>1735</v>
      </c>
      <c r="E404" s="578"/>
      <c r="F404" s="579" t="s">
        <v>318</v>
      </c>
      <c r="G404" s="580">
        <f t="shared" si="2"/>
        <v>150</v>
      </c>
      <c r="H404" s="581">
        <v>120</v>
      </c>
      <c r="I404" s="580">
        <f t="shared" si="3"/>
        <v>30</v>
      </c>
      <c r="J404" s="210"/>
    </row>
    <row r="405" spans="1:10" ht="15">
      <c r="A405" s="98"/>
      <c r="B405" s="591" t="s">
        <v>1508</v>
      </c>
      <c r="C405" s="591" t="s">
        <v>1509</v>
      </c>
      <c r="D405" s="592" t="s">
        <v>1736</v>
      </c>
      <c r="E405" s="578"/>
      <c r="F405" s="579" t="s">
        <v>318</v>
      </c>
      <c r="G405" s="580">
        <f t="shared" si="2"/>
        <v>150</v>
      </c>
      <c r="H405" s="581">
        <v>120</v>
      </c>
      <c r="I405" s="580">
        <f t="shared" si="3"/>
        <v>30</v>
      </c>
      <c r="J405" s="210"/>
    </row>
    <row r="406" spans="1:10" ht="15">
      <c r="A406" s="98"/>
      <c r="B406" s="591" t="s">
        <v>1269</v>
      </c>
      <c r="C406" s="591" t="s">
        <v>1510</v>
      </c>
      <c r="D406" s="592" t="s">
        <v>1737</v>
      </c>
      <c r="E406" s="578"/>
      <c r="F406" s="579" t="s">
        <v>318</v>
      </c>
      <c r="G406" s="580">
        <f t="shared" si="2"/>
        <v>150</v>
      </c>
      <c r="H406" s="581">
        <v>120</v>
      </c>
      <c r="I406" s="580">
        <f t="shared" si="3"/>
        <v>30</v>
      </c>
      <c r="J406" s="210"/>
    </row>
    <row r="407" spans="1:10" ht="15">
      <c r="A407" s="98"/>
      <c r="B407" s="591" t="s">
        <v>913</v>
      </c>
      <c r="C407" s="591" t="s">
        <v>1511</v>
      </c>
      <c r="D407" s="592" t="s">
        <v>1738</v>
      </c>
      <c r="E407" s="578"/>
      <c r="F407" s="579" t="s">
        <v>318</v>
      </c>
      <c r="G407" s="580">
        <f t="shared" si="2"/>
        <v>150</v>
      </c>
      <c r="H407" s="581">
        <v>120</v>
      </c>
      <c r="I407" s="580">
        <f t="shared" si="3"/>
        <v>30</v>
      </c>
      <c r="J407" s="210"/>
    </row>
    <row r="408" spans="1:10" ht="15">
      <c r="A408" s="98"/>
      <c r="B408" s="591" t="s">
        <v>1512</v>
      </c>
      <c r="C408" s="591" t="s">
        <v>1507</v>
      </c>
      <c r="D408" s="592" t="s">
        <v>1739</v>
      </c>
      <c r="E408" s="578"/>
      <c r="F408" s="579" t="s">
        <v>318</v>
      </c>
      <c r="G408" s="580">
        <f t="shared" si="2"/>
        <v>150</v>
      </c>
      <c r="H408" s="581">
        <v>120</v>
      </c>
      <c r="I408" s="580">
        <f t="shared" si="3"/>
        <v>30</v>
      </c>
      <c r="J408" s="210"/>
    </row>
    <row r="409" spans="1:10" ht="15">
      <c r="A409" s="98"/>
      <c r="B409" s="591" t="s">
        <v>1513</v>
      </c>
      <c r="C409" s="591" t="s">
        <v>1514</v>
      </c>
      <c r="D409" s="592" t="s">
        <v>1740</v>
      </c>
      <c r="E409" s="578"/>
      <c r="F409" s="579" t="s">
        <v>318</v>
      </c>
      <c r="G409" s="580">
        <f t="shared" si="2"/>
        <v>150</v>
      </c>
      <c r="H409" s="581">
        <v>120</v>
      </c>
      <c r="I409" s="580">
        <f t="shared" si="3"/>
        <v>30</v>
      </c>
      <c r="J409" s="210"/>
    </row>
    <row r="410" spans="1:10" ht="15">
      <c r="A410" s="98"/>
      <c r="B410" s="591" t="s">
        <v>1160</v>
      </c>
      <c r="C410" s="591" t="s">
        <v>1507</v>
      </c>
      <c r="D410" s="592" t="s">
        <v>1741</v>
      </c>
      <c r="E410" s="578"/>
      <c r="F410" s="579" t="s">
        <v>318</v>
      </c>
      <c r="G410" s="580">
        <f t="shared" si="2"/>
        <v>150</v>
      </c>
      <c r="H410" s="581">
        <v>120</v>
      </c>
      <c r="I410" s="580">
        <f t="shared" si="3"/>
        <v>30</v>
      </c>
      <c r="J410" s="210"/>
    </row>
    <row r="411" spans="1:10" ht="15">
      <c r="A411" s="98"/>
      <c r="B411" s="591" t="s">
        <v>1218</v>
      </c>
      <c r="C411" s="591" t="s">
        <v>1515</v>
      </c>
      <c r="D411" s="592" t="s">
        <v>1742</v>
      </c>
      <c r="E411" s="578"/>
      <c r="F411" s="579" t="s">
        <v>318</v>
      </c>
      <c r="G411" s="580">
        <f t="shared" si="2"/>
        <v>150</v>
      </c>
      <c r="H411" s="581">
        <v>120</v>
      </c>
      <c r="I411" s="580">
        <f t="shared" si="3"/>
        <v>30</v>
      </c>
      <c r="J411" s="210"/>
    </row>
    <row r="412" spans="1:10" ht="15">
      <c r="A412" s="98"/>
      <c r="B412" s="591" t="s">
        <v>956</v>
      </c>
      <c r="C412" s="591" t="s">
        <v>1516</v>
      </c>
      <c r="D412" s="592" t="s">
        <v>1743</v>
      </c>
      <c r="E412" s="578"/>
      <c r="F412" s="579" t="s">
        <v>318</v>
      </c>
      <c r="G412" s="580">
        <f t="shared" si="2"/>
        <v>150</v>
      </c>
      <c r="H412" s="581">
        <v>120</v>
      </c>
      <c r="I412" s="580">
        <f t="shared" si="3"/>
        <v>30</v>
      </c>
      <c r="J412" s="210"/>
    </row>
    <row r="413" spans="1:10" ht="15">
      <c r="A413" s="98"/>
      <c r="B413" s="591" t="s">
        <v>950</v>
      </c>
      <c r="C413" s="591" t="s">
        <v>1517</v>
      </c>
      <c r="D413" s="592" t="s">
        <v>1744</v>
      </c>
      <c r="E413" s="578"/>
      <c r="F413" s="579" t="s">
        <v>318</v>
      </c>
      <c r="G413" s="580">
        <f t="shared" si="2"/>
        <v>150</v>
      </c>
      <c r="H413" s="581">
        <v>120</v>
      </c>
      <c r="I413" s="580">
        <f t="shared" si="3"/>
        <v>30</v>
      </c>
      <c r="J413" s="210"/>
    </row>
    <row r="414" spans="1:10" ht="15">
      <c r="A414" s="98"/>
      <c r="B414" s="591" t="s">
        <v>1117</v>
      </c>
      <c r="C414" s="591" t="s">
        <v>1518</v>
      </c>
      <c r="D414" s="592" t="s">
        <v>1745</v>
      </c>
      <c r="E414" s="578"/>
      <c r="F414" s="579" t="s">
        <v>318</v>
      </c>
      <c r="G414" s="580">
        <f t="shared" si="2"/>
        <v>150</v>
      </c>
      <c r="H414" s="581">
        <v>120</v>
      </c>
      <c r="I414" s="580">
        <f t="shared" si="3"/>
        <v>30</v>
      </c>
      <c r="J414" s="210"/>
    </row>
    <row r="415" spans="1:10" ht="15">
      <c r="A415" s="98"/>
      <c r="B415" s="591" t="s">
        <v>1519</v>
      </c>
      <c r="C415" s="591" t="s">
        <v>1520</v>
      </c>
      <c r="D415" s="592" t="s">
        <v>1746</v>
      </c>
      <c r="E415" s="578"/>
      <c r="F415" s="579" t="s">
        <v>318</v>
      </c>
      <c r="G415" s="580">
        <f t="shared" si="2"/>
        <v>150</v>
      </c>
      <c r="H415" s="581">
        <v>120</v>
      </c>
      <c r="I415" s="580">
        <f t="shared" si="3"/>
        <v>30</v>
      </c>
      <c r="J415" s="210"/>
    </row>
    <row r="416" spans="1:10" ht="15">
      <c r="A416" s="98"/>
      <c r="B416" s="593" t="s">
        <v>1521</v>
      </c>
      <c r="C416" s="593" t="s">
        <v>1522</v>
      </c>
      <c r="D416" s="594" t="s">
        <v>1747</v>
      </c>
      <c r="E416" s="578"/>
      <c r="F416" s="579" t="s">
        <v>318</v>
      </c>
      <c r="G416" s="580">
        <f t="shared" si="2"/>
        <v>200</v>
      </c>
      <c r="H416" s="581">
        <v>160</v>
      </c>
      <c r="I416" s="580">
        <f t="shared" si="3"/>
        <v>40</v>
      </c>
      <c r="J416" s="210"/>
    </row>
    <row r="417" spans="1:10" ht="15">
      <c r="A417" s="98"/>
      <c r="B417" s="595" t="s">
        <v>1523</v>
      </c>
      <c r="C417" s="586" t="s">
        <v>1524</v>
      </c>
      <c r="D417" s="594" t="s">
        <v>1748</v>
      </c>
      <c r="E417" s="578"/>
      <c r="F417" s="579" t="s">
        <v>318</v>
      </c>
      <c r="G417" s="580">
        <f t="shared" si="2"/>
        <v>200</v>
      </c>
      <c r="H417" s="581">
        <v>160</v>
      </c>
      <c r="I417" s="580">
        <f t="shared" si="3"/>
        <v>40</v>
      </c>
      <c r="J417" s="210"/>
    </row>
    <row r="418" spans="1:10" ht="15">
      <c r="A418" s="98"/>
      <c r="B418" s="596" t="s">
        <v>1525</v>
      </c>
      <c r="C418" s="583" t="s">
        <v>1011</v>
      </c>
      <c r="D418" s="597" t="s">
        <v>1749</v>
      </c>
      <c r="E418" s="578"/>
      <c r="F418" s="579" t="s">
        <v>318</v>
      </c>
      <c r="G418" s="580">
        <f t="shared" si="2"/>
        <v>200</v>
      </c>
      <c r="H418" s="581">
        <v>160</v>
      </c>
      <c r="I418" s="580">
        <f t="shared" si="3"/>
        <v>40</v>
      </c>
      <c r="J418" s="210"/>
    </row>
    <row r="419" spans="1:10" ht="15">
      <c r="A419" s="98"/>
      <c r="B419" s="598" t="s">
        <v>1083</v>
      </c>
      <c r="C419" s="586" t="s">
        <v>1526</v>
      </c>
      <c r="D419" s="594" t="s">
        <v>1747</v>
      </c>
      <c r="E419" s="578"/>
      <c r="F419" s="579" t="s">
        <v>318</v>
      </c>
      <c r="G419" s="580">
        <f t="shared" si="2"/>
        <v>200</v>
      </c>
      <c r="H419" s="581">
        <v>160</v>
      </c>
      <c r="I419" s="580">
        <f t="shared" si="3"/>
        <v>40</v>
      </c>
      <c r="J419" s="210"/>
    </row>
    <row r="420" spans="1:10" ht="15">
      <c r="A420" s="98"/>
      <c r="B420" s="595" t="s">
        <v>1527</v>
      </c>
      <c r="C420" s="586" t="s">
        <v>1528</v>
      </c>
      <c r="D420" s="594" t="s">
        <v>1750</v>
      </c>
      <c r="E420" s="578"/>
      <c r="F420" s="579" t="s">
        <v>318</v>
      </c>
      <c r="G420" s="580">
        <f t="shared" si="2"/>
        <v>200</v>
      </c>
      <c r="H420" s="581">
        <v>160</v>
      </c>
      <c r="I420" s="580">
        <f t="shared" si="3"/>
        <v>40</v>
      </c>
      <c r="J420" s="210"/>
    </row>
    <row r="421" spans="1:10" ht="15">
      <c r="A421" s="98"/>
      <c r="B421" s="599" t="s">
        <v>1527</v>
      </c>
      <c r="C421" s="600" t="s">
        <v>1529</v>
      </c>
      <c r="D421" s="601">
        <v>13001027628</v>
      </c>
      <c r="E421" s="578"/>
      <c r="F421" s="579" t="s">
        <v>318</v>
      </c>
      <c r="G421" s="580">
        <f t="shared" si="2"/>
        <v>200</v>
      </c>
      <c r="H421" s="581">
        <v>160</v>
      </c>
      <c r="I421" s="580">
        <f t="shared" si="3"/>
        <v>40</v>
      </c>
      <c r="J421" s="210"/>
    </row>
    <row r="422" spans="1:10" ht="15">
      <c r="A422" s="98"/>
      <c r="B422" s="602" t="s">
        <v>1530</v>
      </c>
      <c r="C422" s="586" t="s">
        <v>1531</v>
      </c>
      <c r="D422" s="603" t="s">
        <v>1751</v>
      </c>
      <c r="E422" s="578"/>
      <c r="F422" s="579" t="s">
        <v>318</v>
      </c>
      <c r="G422" s="580">
        <f t="shared" si="2"/>
        <v>150</v>
      </c>
      <c r="H422" s="581">
        <v>120</v>
      </c>
      <c r="I422" s="580">
        <f t="shared" si="3"/>
        <v>30</v>
      </c>
      <c r="J422" s="210"/>
    </row>
    <row r="423" spans="1:10" ht="15">
      <c r="A423" s="98"/>
      <c r="B423" s="602" t="s">
        <v>1532</v>
      </c>
      <c r="C423" s="586" t="s">
        <v>1533</v>
      </c>
      <c r="D423" s="603" t="s">
        <v>1752</v>
      </c>
      <c r="E423" s="578"/>
      <c r="F423" s="579" t="s">
        <v>318</v>
      </c>
      <c r="G423" s="580">
        <f t="shared" si="2"/>
        <v>150</v>
      </c>
      <c r="H423" s="581">
        <v>120</v>
      </c>
      <c r="I423" s="580">
        <f t="shared" si="3"/>
        <v>30</v>
      </c>
      <c r="J423" s="210"/>
    </row>
    <row r="424" spans="1:10" ht="15">
      <c r="A424" s="98"/>
      <c r="B424" s="602" t="s">
        <v>1534</v>
      </c>
      <c r="C424" s="586" t="s">
        <v>1479</v>
      </c>
      <c r="D424" s="603" t="s">
        <v>1753</v>
      </c>
      <c r="E424" s="578"/>
      <c r="F424" s="579" t="s">
        <v>318</v>
      </c>
      <c r="G424" s="580">
        <f t="shared" si="2"/>
        <v>150</v>
      </c>
      <c r="H424" s="581">
        <v>120</v>
      </c>
      <c r="I424" s="580">
        <f t="shared" si="3"/>
        <v>30</v>
      </c>
      <c r="J424" s="210"/>
    </row>
    <row r="425" spans="1:10" ht="15">
      <c r="A425" s="98"/>
      <c r="B425" s="595" t="s">
        <v>1418</v>
      </c>
      <c r="C425" s="586" t="s">
        <v>1535</v>
      </c>
      <c r="D425" s="594" t="s">
        <v>1754</v>
      </c>
      <c r="E425" s="578"/>
      <c r="F425" s="579" t="s">
        <v>318</v>
      </c>
      <c r="G425" s="580">
        <f t="shared" si="2"/>
        <v>200</v>
      </c>
      <c r="H425" s="581">
        <v>160</v>
      </c>
      <c r="I425" s="580">
        <f t="shared" si="3"/>
        <v>40</v>
      </c>
      <c r="J425" s="210"/>
    </row>
    <row r="426" spans="1:10" ht="15">
      <c r="A426" s="98"/>
      <c r="B426" s="604" t="s">
        <v>1536</v>
      </c>
      <c r="C426" s="586" t="s">
        <v>1537</v>
      </c>
      <c r="D426" s="597" t="s">
        <v>1755</v>
      </c>
      <c r="E426" s="578"/>
      <c r="F426" s="579" t="s">
        <v>318</v>
      </c>
      <c r="G426" s="580">
        <f t="shared" si="2"/>
        <v>200</v>
      </c>
      <c r="H426" s="581">
        <v>160</v>
      </c>
      <c r="I426" s="580">
        <f t="shared" si="3"/>
        <v>40</v>
      </c>
      <c r="J426" s="210"/>
    </row>
    <row r="427" spans="1:10" ht="15">
      <c r="A427" s="98"/>
      <c r="B427" s="605" t="s">
        <v>1012</v>
      </c>
      <c r="C427" s="583" t="s">
        <v>1538</v>
      </c>
      <c r="D427" s="606">
        <v>35001053739</v>
      </c>
      <c r="E427" s="578"/>
      <c r="F427" s="579" t="s">
        <v>318</v>
      </c>
      <c r="G427" s="580">
        <f t="shared" si="2"/>
        <v>150</v>
      </c>
      <c r="H427" s="581">
        <v>120</v>
      </c>
      <c r="I427" s="580">
        <f t="shared" si="3"/>
        <v>30</v>
      </c>
      <c r="J427" s="210"/>
    </row>
    <row r="428" spans="1:10" ht="15">
      <c r="A428" s="98"/>
      <c r="B428" s="605" t="s">
        <v>1539</v>
      </c>
      <c r="C428" s="583" t="s">
        <v>1540</v>
      </c>
      <c r="D428" s="606">
        <v>35001090375</v>
      </c>
      <c r="E428" s="578"/>
      <c r="F428" s="579" t="s">
        <v>318</v>
      </c>
      <c r="G428" s="580">
        <f t="shared" si="2"/>
        <v>150</v>
      </c>
      <c r="H428" s="581">
        <v>120</v>
      </c>
      <c r="I428" s="580">
        <f t="shared" si="3"/>
        <v>30</v>
      </c>
      <c r="J428" s="210"/>
    </row>
    <row r="429" spans="1:10" ht="15">
      <c r="A429" s="98"/>
      <c r="B429" s="605" t="s">
        <v>1541</v>
      </c>
      <c r="C429" s="583" t="s">
        <v>1542</v>
      </c>
      <c r="D429" s="606">
        <v>35001070536</v>
      </c>
      <c r="E429" s="578"/>
      <c r="F429" s="579" t="s">
        <v>318</v>
      </c>
      <c r="G429" s="580">
        <f t="shared" ref="G429:G492" si="4">H429/0.8</f>
        <v>150</v>
      </c>
      <c r="H429" s="581">
        <v>120</v>
      </c>
      <c r="I429" s="580">
        <f t="shared" ref="I429:I492" si="5">H429*0.25</f>
        <v>30</v>
      </c>
      <c r="J429" s="210"/>
    </row>
    <row r="430" spans="1:10" ht="15">
      <c r="A430" s="98"/>
      <c r="B430" s="605" t="s">
        <v>1543</v>
      </c>
      <c r="C430" s="583" t="s">
        <v>1544</v>
      </c>
      <c r="D430" s="606">
        <v>40001016084</v>
      </c>
      <c r="E430" s="578"/>
      <c r="F430" s="579" t="s">
        <v>318</v>
      </c>
      <c r="G430" s="580">
        <f t="shared" si="4"/>
        <v>150</v>
      </c>
      <c r="H430" s="581">
        <v>120</v>
      </c>
      <c r="I430" s="580">
        <f t="shared" si="5"/>
        <v>30</v>
      </c>
      <c r="J430" s="210"/>
    </row>
    <row r="431" spans="1:10" ht="15">
      <c r="A431" s="98"/>
      <c r="B431" s="605" t="s">
        <v>1545</v>
      </c>
      <c r="C431" s="583" t="s">
        <v>1546</v>
      </c>
      <c r="D431" s="606">
        <v>35001116475</v>
      </c>
      <c r="E431" s="578"/>
      <c r="F431" s="579" t="s">
        <v>318</v>
      </c>
      <c r="G431" s="580">
        <f t="shared" si="4"/>
        <v>150</v>
      </c>
      <c r="H431" s="581">
        <v>120</v>
      </c>
      <c r="I431" s="580">
        <f t="shared" si="5"/>
        <v>30</v>
      </c>
      <c r="J431" s="210"/>
    </row>
    <row r="432" spans="1:10" ht="15">
      <c r="A432" s="98"/>
      <c r="B432" s="605" t="s">
        <v>1547</v>
      </c>
      <c r="C432" s="583" t="s">
        <v>1548</v>
      </c>
      <c r="D432" s="606">
        <v>35001095767</v>
      </c>
      <c r="E432" s="578"/>
      <c r="F432" s="579" t="s">
        <v>318</v>
      </c>
      <c r="G432" s="580">
        <f t="shared" si="4"/>
        <v>150</v>
      </c>
      <c r="H432" s="581">
        <v>120</v>
      </c>
      <c r="I432" s="580">
        <f t="shared" si="5"/>
        <v>30</v>
      </c>
      <c r="J432" s="210"/>
    </row>
    <row r="433" spans="1:10" ht="15">
      <c r="A433" s="98"/>
      <c r="B433" s="605" t="s">
        <v>1549</v>
      </c>
      <c r="C433" s="583" t="s">
        <v>1550</v>
      </c>
      <c r="D433" s="606">
        <v>35001117779</v>
      </c>
      <c r="E433" s="578"/>
      <c r="F433" s="579" t="s">
        <v>318</v>
      </c>
      <c r="G433" s="580">
        <f t="shared" si="4"/>
        <v>150</v>
      </c>
      <c r="H433" s="581">
        <v>120</v>
      </c>
      <c r="I433" s="580">
        <f t="shared" si="5"/>
        <v>30</v>
      </c>
      <c r="J433" s="210"/>
    </row>
    <row r="434" spans="1:10" ht="15">
      <c r="A434" s="98"/>
      <c r="B434" s="605" t="s">
        <v>1551</v>
      </c>
      <c r="C434" s="583" t="s">
        <v>951</v>
      </c>
      <c r="D434" s="606">
        <v>35001002357</v>
      </c>
      <c r="E434" s="578"/>
      <c r="F434" s="579" t="s">
        <v>318</v>
      </c>
      <c r="G434" s="580">
        <f t="shared" si="4"/>
        <v>150</v>
      </c>
      <c r="H434" s="581">
        <v>120</v>
      </c>
      <c r="I434" s="580">
        <f t="shared" si="5"/>
        <v>30</v>
      </c>
      <c r="J434" s="210"/>
    </row>
    <row r="435" spans="1:10" ht="15">
      <c r="A435" s="98"/>
      <c r="B435" s="605" t="s">
        <v>1552</v>
      </c>
      <c r="C435" s="583" t="s">
        <v>1553</v>
      </c>
      <c r="D435" s="606">
        <v>35001128937</v>
      </c>
      <c r="E435" s="578"/>
      <c r="F435" s="579" t="s">
        <v>318</v>
      </c>
      <c r="G435" s="580">
        <f t="shared" si="4"/>
        <v>150</v>
      </c>
      <c r="H435" s="581">
        <v>120</v>
      </c>
      <c r="I435" s="580">
        <f t="shared" si="5"/>
        <v>30</v>
      </c>
      <c r="J435" s="210"/>
    </row>
    <row r="436" spans="1:10" ht="15">
      <c r="A436" s="98"/>
      <c r="B436" s="605" t="s">
        <v>1554</v>
      </c>
      <c r="C436" s="583" t="s">
        <v>1555</v>
      </c>
      <c r="D436" s="606">
        <v>35001061090</v>
      </c>
      <c r="E436" s="578"/>
      <c r="F436" s="579" t="s">
        <v>318</v>
      </c>
      <c r="G436" s="580">
        <f t="shared" si="4"/>
        <v>150</v>
      </c>
      <c r="H436" s="581">
        <v>120</v>
      </c>
      <c r="I436" s="580">
        <f t="shared" si="5"/>
        <v>30</v>
      </c>
      <c r="J436" s="210"/>
    </row>
    <row r="437" spans="1:10" ht="15">
      <c r="A437" s="98"/>
      <c r="B437" s="605" t="s">
        <v>1556</v>
      </c>
      <c r="C437" s="583" t="s">
        <v>1557</v>
      </c>
      <c r="D437" s="606">
        <v>35001030110</v>
      </c>
      <c r="E437" s="578"/>
      <c r="F437" s="579" t="s">
        <v>318</v>
      </c>
      <c r="G437" s="580">
        <f t="shared" si="4"/>
        <v>150</v>
      </c>
      <c r="H437" s="581">
        <v>120</v>
      </c>
      <c r="I437" s="580">
        <f t="shared" si="5"/>
        <v>30</v>
      </c>
      <c r="J437" s="210"/>
    </row>
    <row r="438" spans="1:10" ht="15">
      <c r="A438" s="98"/>
      <c r="B438" s="605" t="s">
        <v>1558</v>
      </c>
      <c r="C438" s="583" t="s">
        <v>1559</v>
      </c>
      <c r="D438" s="606">
        <v>35001061915</v>
      </c>
      <c r="E438" s="578"/>
      <c r="F438" s="579" t="s">
        <v>318</v>
      </c>
      <c r="G438" s="580">
        <f t="shared" si="4"/>
        <v>150</v>
      </c>
      <c r="H438" s="581">
        <v>120</v>
      </c>
      <c r="I438" s="580">
        <f t="shared" si="5"/>
        <v>30</v>
      </c>
      <c r="J438" s="210"/>
    </row>
    <row r="439" spans="1:10" ht="15">
      <c r="A439" s="98"/>
      <c r="B439" s="605" t="s">
        <v>1560</v>
      </c>
      <c r="C439" s="583" t="s">
        <v>1561</v>
      </c>
      <c r="D439" s="606">
        <v>35001069216</v>
      </c>
      <c r="E439" s="578"/>
      <c r="F439" s="579" t="s">
        <v>318</v>
      </c>
      <c r="G439" s="580">
        <f t="shared" si="4"/>
        <v>150</v>
      </c>
      <c r="H439" s="581">
        <v>120</v>
      </c>
      <c r="I439" s="580">
        <f t="shared" si="5"/>
        <v>30</v>
      </c>
      <c r="J439" s="210"/>
    </row>
    <row r="440" spans="1:10" ht="15">
      <c r="A440" s="98"/>
      <c r="B440" s="605" t="s">
        <v>1562</v>
      </c>
      <c r="C440" s="583" t="s">
        <v>1563</v>
      </c>
      <c r="D440" s="606">
        <v>35001046348</v>
      </c>
      <c r="E440" s="578"/>
      <c r="F440" s="579" t="s">
        <v>318</v>
      </c>
      <c r="G440" s="580">
        <f t="shared" si="4"/>
        <v>150</v>
      </c>
      <c r="H440" s="581">
        <v>120</v>
      </c>
      <c r="I440" s="580">
        <f t="shared" si="5"/>
        <v>30</v>
      </c>
      <c r="J440" s="210"/>
    </row>
    <row r="441" spans="1:10" ht="15">
      <c r="A441" s="98"/>
      <c r="B441" s="605" t="s">
        <v>1564</v>
      </c>
      <c r="C441" s="583" t="s">
        <v>1565</v>
      </c>
      <c r="D441" s="606">
        <v>35001026489</v>
      </c>
      <c r="E441" s="578"/>
      <c r="F441" s="579" t="s">
        <v>318</v>
      </c>
      <c r="G441" s="580">
        <f t="shared" si="4"/>
        <v>150</v>
      </c>
      <c r="H441" s="581">
        <v>120</v>
      </c>
      <c r="I441" s="580">
        <f t="shared" si="5"/>
        <v>30</v>
      </c>
      <c r="J441" s="210"/>
    </row>
    <row r="442" spans="1:10" ht="15">
      <c r="A442" s="98"/>
      <c r="B442" s="605" t="s">
        <v>1566</v>
      </c>
      <c r="C442" s="583" t="s">
        <v>1567</v>
      </c>
      <c r="D442" s="606">
        <v>14001013770</v>
      </c>
      <c r="E442" s="578"/>
      <c r="F442" s="579" t="s">
        <v>318</v>
      </c>
      <c r="G442" s="580">
        <f t="shared" si="4"/>
        <v>150</v>
      </c>
      <c r="H442" s="581">
        <v>120</v>
      </c>
      <c r="I442" s="580">
        <f t="shared" si="5"/>
        <v>30</v>
      </c>
      <c r="J442" s="210"/>
    </row>
    <row r="443" spans="1:10" ht="15">
      <c r="A443" s="98"/>
      <c r="B443" s="605" t="s">
        <v>1568</v>
      </c>
      <c r="C443" s="583" t="s">
        <v>1569</v>
      </c>
      <c r="D443" s="606">
        <v>35001107926</v>
      </c>
      <c r="E443" s="578"/>
      <c r="F443" s="579" t="s">
        <v>318</v>
      </c>
      <c r="G443" s="580">
        <f t="shared" si="4"/>
        <v>150</v>
      </c>
      <c r="H443" s="581">
        <v>120</v>
      </c>
      <c r="I443" s="580">
        <f t="shared" si="5"/>
        <v>30</v>
      </c>
      <c r="J443" s="210"/>
    </row>
    <row r="444" spans="1:10" ht="15">
      <c r="A444" s="98"/>
      <c r="B444" s="605" t="s">
        <v>1570</v>
      </c>
      <c r="C444" s="583" t="s">
        <v>1571</v>
      </c>
      <c r="D444" s="606">
        <v>35001051194</v>
      </c>
      <c r="E444" s="578"/>
      <c r="F444" s="579" t="s">
        <v>318</v>
      </c>
      <c r="G444" s="580">
        <f t="shared" si="4"/>
        <v>150</v>
      </c>
      <c r="H444" s="581">
        <v>120</v>
      </c>
      <c r="I444" s="580">
        <f t="shared" si="5"/>
        <v>30</v>
      </c>
      <c r="J444" s="210"/>
    </row>
    <row r="445" spans="1:10" ht="15">
      <c r="A445" s="98"/>
      <c r="B445" s="605" t="s">
        <v>1572</v>
      </c>
      <c r="C445" s="583" t="s">
        <v>1573</v>
      </c>
      <c r="D445" s="606">
        <v>35001040111</v>
      </c>
      <c r="E445" s="578"/>
      <c r="F445" s="579" t="s">
        <v>318</v>
      </c>
      <c r="G445" s="580">
        <f t="shared" si="4"/>
        <v>150</v>
      </c>
      <c r="H445" s="581">
        <v>120</v>
      </c>
      <c r="I445" s="580">
        <f t="shared" si="5"/>
        <v>30</v>
      </c>
      <c r="J445" s="210"/>
    </row>
    <row r="446" spans="1:10" ht="15">
      <c r="A446" s="98"/>
      <c r="B446" s="605" t="s">
        <v>1574</v>
      </c>
      <c r="C446" s="583" t="s">
        <v>1575</v>
      </c>
      <c r="D446" s="606">
        <v>35001128842</v>
      </c>
      <c r="E446" s="578"/>
      <c r="F446" s="579" t="s">
        <v>318</v>
      </c>
      <c r="G446" s="580">
        <f t="shared" si="4"/>
        <v>150</v>
      </c>
      <c r="H446" s="581">
        <v>120</v>
      </c>
      <c r="I446" s="580">
        <f t="shared" si="5"/>
        <v>30</v>
      </c>
      <c r="J446" s="210"/>
    </row>
    <row r="447" spans="1:10" ht="15">
      <c r="A447" s="98"/>
      <c r="B447" s="605" t="s">
        <v>1576</v>
      </c>
      <c r="C447" s="583" t="s">
        <v>1577</v>
      </c>
      <c r="D447" s="606">
        <v>35001015414</v>
      </c>
      <c r="E447" s="578"/>
      <c r="F447" s="579" t="s">
        <v>318</v>
      </c>
      <c r="G447" s="580">
        <f t="shared" si="4"/>
        <v>150</v>
      </c>
      <c r="H447" s="581">
        <v>120</v>
      </c>
      <c r="I447" s="580">
        <f t="shared" si="5"/>
        <v>30</v>
      </c>
      <c r="J447" s="210"/>
    </row>
    <row r="448" spans="1:10" ht="15">
      <c r="A448" s="98"/>
      <c r="B448" s="605" t="s">
        <v>1102</v>
      </c>
      <c r="C448" s="583" t="s">
        <v>1578</v>
      </c>
      <c r="D448" s="606">
        <v>35001105189</v>
      </c>
      <c r="E448" s="578"/>
      <c r="F448" s="579" t="s">
        <v>318</v>
      </c>
      <c r="G448" s="580">
        <f t="shared" si="4"/>
        <v>150</v>
      </c>
      <c r="H448" s="581">
        <v>120</v>
      </c>
      <c r="I448" s="580">
        <f t="shared" si="5"/>
        <v>30</v>
      </c>
      <c r="J448" s="210"/>
    </row>
    <row r="449" spans="1:10" ht="15">
      <c r="A449" s="98"/>
      <c r="B449" s="605" t="s">
        <v>1579</v>
      </c>
      <c r="C449" s="583" t="s">
        <v>1580</v>
      </c>
      <c r="D449" s="606">
        <v>35001093074</v>
      </c>
      <c r="E449" s="578"/>
      <c r="F449" s="579" t="s">
        <v>318</v>
      </c>
      <c r="G449" s="580">
        <f t="shared" si="4"/>
        <v>150</v>
      </c>
      <c r="H449" s="581">
        <v>120</v>
      </c>
      <c r="I449" s="580">
        <f t="shared" si="5"/>
        <v>30</v>
      </c>
      <c r="J449" s="210"/>
    </row>
    <row r="450" spans="1:10" ht="15">
      <c r="A450" s="98"/>
      <c r="B450" s="605" t="s">
        <v>1581</v>
      </c>
      <c r="C450" s="583" t="s">
        <v>1582</v>
      </c>
      <c r="D450" s="606">
        <v>35001011996</v>
      </c>
      <c r="E450" s="578"/>
      <c r="F450" s="579" t="s">
        <v>318</v>
      </c>
      <c r="G450" s="580">
        <f t="shared" si="4"/>
        <v>150</v>
      </c>
      <c r="H450" s="581">
        <v>120</v>
      </c>
      <c r="I450" s="580">
        <f t="shared" si="5"/>
        <v>30</v>
      </c>
      <c r="J450" s="210"/>
    </row>
    <row r="451" spans="1:10" ht="15">
      <c r="A451" s="98"/>
      <c r="B451" s="605" t="s">
        <v>1583</v>
      </c>
      <c r="C451" s="583" t="s">
        <v>1584</v>
      </c>
      <c r="D451" s="606">
        <v>31001012703</v>
      </c>
      <c r="E451" s="578"/>
      <c r="F451" s="579" t="s">
        <v>318</v>
      </c>
      <c r="G451" s="580">
        <f t="shared" si="4"/>
        <v>150</v>
      </c>
      <c r="H451" s="581">
        <v>120</v>
      </c>
      <c r="I451" s="580">
        <f t="shared" si="5"/>
        <v>30</v>
      </c>
      <c r="J451" s="210"/>
    </row>
    <row r="452" spans="1:10" ht="15">
      <c r="A452" s="98"/>
      <c r="B452" s="605" t="s">
        <v>1585</v>
      </c>
      <c r="C452" s="583" t="s">
        <v>926</v>
      </c>
      <c r="D452" s="606">
        <v>35001100750</v>
      </c>
      <c r="E452" s="578"/>
      <c r="F452" s="579" t="s">
        <v>318</v>
      </c>
      <c r="G452" s="580">
        <f t="shared" si="4"/>
        <v>150</v>
      </c>
      <c r="H452" s="581">
        <v>120</v>
      </c>
      <c r="I452" s="580">
        <f t="shared" si="5"/>
        <v>30</v>
      </c>
      <c r="J452" s="210"/>
    </row>
    <row r="453" spans="1:10" ht="15">
      <c r="A453" s="98"/>
      <c r="B453" s="605" t="s">
        <v>1586</v>
      </c>
      <c r="C453" s="583" t="s">
        <v>1587</v>
      </c>
      <c r="D453" s="606">
        <v>35001068547</v>
      </c>
      <c r="E453" s="578"/>
      <c r="F453" s="579" t="s">
        <v>318</v>
      </c>
      <c r="G453" s="580">
        <f t="shared" si="4"/>
        <v>150</v>
      </c>
      <c r="H453" s="581">
        <v>120</v>
      </c>
      <c r="I453" s="580">
        <f t="shared" si="5"/>
        <v>30</v>
      </c>
      <c r="J453" s="210"/>
    </row>
    <row r="454" spans="1:10" ht="15">
      <c r="A454" s="98"/>
      <c r="B454" s="605" t="s">
        <v>1536</v>
      </c>
      <c r="C454" s="583" t="s">
        <v>1092</v>
      </c>
      <c r="D454" s="606">
        <v>35001119766</v>
      </c>
      <c r="E454" s="578"/>
      <c r="F454" s="579" t="s">
        <v>318</v>
      </c>
      <c r="G454" s="580">
        <f t="shared" si="4"/>
        <v>150</v>
      </c>
      <c r="H454" s="581">
        <v>120</v>
      </c>
      <c r="I454" s="580">
        <f t="shared" si="5"/>
        <v>30</v>
      </c>
      <c r="J454" s="210"/>
    </row>
    <row r="455" spans="1:10" ht="15">
      <c r="A455" s="98"/>
      <c r="B455" s="605" t="s">
        <v>1588</v>
      </c>
      <c r="C455" s="583" t="s">
        <v>1215</v>
      </c>
      <c r="D455" s="606">
        <v>62005001093</v>
      </c>
      <c r="E455" s="578"/>
      <c r="F455" s="579" t="s">
        <v>318</v>
      </c>
      <c r="G455" s="580">
        <f t="shared" si="4"/>
        <v>150</v>
      </c>
      <c r="H455" s="581">
        <v>120</v>
      </c>
      <c r="I455" s="580">
        <f t="shared" si="5"/>
        <v>30</v>
      </c>
      <c r="J455" s="210"/>
    </row>
    <row r="456" spans="1:10" ht="15">
      <c r="A456" s="98"/>
      <c r="B456" s="605" t="s">
        <v>1536</v>
      </c>
      <c r="C456" s="583" t="s">
        <v>1587</v>
      </c>
      <c r="D456" s="606">
        <v>35001119863</v>
      </c>
      <c r="E456" s="578"/>
      <c r="F456" s="579" t="s">
        <v>318</v>
      </c>
      <c r="G456" s="580">
        <f t="shared" si="4"/>
        <v>150</v>
      </c>
      <c r="H456" s="581">
        <v>120</v>
      </c>
      <c r="I456" s="580">
        <f t="shared" si="5"/>
        <v>30</v>
      </c>
      <c r="J456" s="210"/>
    </row>
    <row r="457" spans="1:10" ht="15">
      <c r="A457" s="98"/>
      <c r="B457" s="605" t="s">
        <v>1589</v>
      </c>
      <c r="C457" s="583" t="s">
        <v>1587</v>
      </c>
      <c r="D457" s="606">
        <v>35001081304</v>
      </c>
      <c r="E457" s="578"/>
      <c r="F457" s="579" t="s">
        <v>318</v>
      </c>
      <c r="G457" s="580">
        <f t="shared" si="4"/>
        <v>150</v>
      </c>
      <c r="H457" s="581">
        <v>120</v>
      </c>
      <c r="I457" s="580">
        <f t="shared" si="5"/>
        <v>30</v>
      </c>
      <c r="J457" s="210"/>
    </row>
    <row r="458" spans="1:10" ht="15">
      <c r="A458" s="98"/>
      <c r="B458" s="605" t="s">
        <v>1590</v>
      </c>
      <c r="C458" s="583" t="s">
        <v>1577</v>
      </c>
      <c r="D458" s="606">
        <v>35001017048</v>
      </c>
      <c r="E458" s="578"/>
      <c r="F458" s="579" t="s">
        <v>318</v>
      </c>
      <c r="G458" s="580">
        <f t="shared" si="4"/>
        <v>150</v>
      </c>
      <c r="H458" s="581">
        <v>120</v>
      </c>
      <c r="I458" s="580">
        <f t="shared" si="5"/>
        <v>30</v>
      </c>
      <c r="J458" s="210"/>
    </row>
    <row r="459" spans="1:10" ht="15">
      <c r="A459" s="98"/>
      <c r="B459" s="605" t="s">
        <v>1591</v>
      </c>
      <c r="C459" s="583" t="s">
        <v>1582</v>
      </c>
      <c r="D459" s="606">
        <v>35001026336</v>
      </c>
      <c r="E459" s="578"/>
      <c r="F459" s="579" t="s">
        <v>318</v>
      </c>
      <c r="G459" s="580">
        <f t="shared" si="4"/>
        <v>150</v>
      </c>
      <c r="H459" s="581">
        <v>120</v>
      </c>
      <c r="I459" s="580">
        <f t="shared" si="5"/>
        <v>30</v>
      </c>
      <c r="J459" s="210"/>
    </row>
    <row r="460" spans="1:10" ht="15">
      <c r="A460" s="98"/>
      <c r="B460" s="605" t="s">
        <v>1592</v>
      </c>
      <c r="C460" s="583" t="s">
        <v>1593</v>
      </c>
      <c r="D460" s="606">
        <v>35001128936</v>
      </c>
      <c r="E460" s="578"/>
      <c r="F460" s="579" t="s">
        <v>318</v>
      </c>
      <c r="G460" s="580">
        <f t="shared" si="4"/>
        <v>150</v>
      </c>
      <c r="H460" s="581">
        <v>120</v>
      </c>
      <c r="I460" s="580">
        <f t="shared" si="5"/>
        <v>30</v>
      </c>
      <c r="J460" s="210"/>
    </row>
    <row r="461" spans="1:10" ht="15">
      <c r="A461" s="98"/>
      <c r="B461" s="605" t="s">
        <v>913</v>
      </c>
      <c r="C461" s="583" t="s">
        <v>951</v>
      </c>
      <c r="D461" s="606">
        <v>35101129872</v>
      </c>
      <c r="E461" s="578"/>
      <c r="F461" s="579" t="s">
        <v>318</v>
      </c>
      <c r="G461" s="580">
        <f t="shared" si="4"/>
        <v>150</v>
      </c>
      <c r="H461" s="581">
        <v>120</v>
      </c>
      <c r="I461" s="580">
        <f t="shared" si="5"/>
        <v>30</v>
      </c>
      <c r="J461" s="210"/>
    </row>
    <row r="462" spans="1:10" ht="15">
      <c r="A462" s="98"/>
      <c r="B462" s="605" t="s">
        <v>928</v>
      </c>
      <c r="C462" s="583" t="s">
        <v>1594</v>
      </c>
      <c r="D462" s="606">
        <v>35001001873</v>
      </c>
      <c r="E462" s="578"/>
      <c r="F462" s="579" t="s">
        <v>318</v>
      </c>
      <c r="G462" s="580">
        <f t="shared" si="4"/>
        <v>150</v>
      </c>
      <c r="H462" s="581">
        <v>120</v>
      </c>
      <c r="I462" s="580">
        <f t="shared" si="5"/>
        <v>30</v>
      </c>
      <c r="J462" s="210"/>
    </row>
    <row r="463" spans="1:10" ht="15">
      <c r="A463" s="98"/>
      <c r="B463" s="605" t="s">
        <v>1413</v>
      </c>
      <c r="C463" s="583" t="s">
        <v>1595</v>
      </c>
      <c r="D463" s="606">
        <v>35001119757</v>
      </c>
      <c r="E463" s="578"/>
      <c r="F463" s="579" t="s">
        <v>318</v>
      </c>
      <c r="G463" s="580">
        <f t="shared" si="4"/>
        <v>150</v>
      </c>
      <c r="H463" s="581">
        <v>120</v>
      </c>
      <c r="I463" s="580">
        <f t="shared" si="5"/>
        <v>30</v>
      </c>
      <c r="J463" s="210"/>
    </row>
    <row r="464" spans="1:10" ht="15">
      <c r="A464" s="98"/>
      <c r="B464" s="605" t="s">
        <v>655</v>
      </c>
      <c r="C464" s="583" t="s">
        <v>1577</v>
      </c>
      <c r="D464" s="606">
        <v>35001120007</v>
      </c>
      <c r="E464" s="578"/>
      <c r="F464" s="579" t="s">
        <v>318</v>
      </c>
      <c r="G464" s="580">
        <f t="shared" si="4"/>
        <v>150</v>
      </c>
      <c r="H464" s="581">
        <v>120</v>
      </c>
      <c r="I464" s="580">
        <f t="shared" si="5"/>
        <v>30</v>
      </c>
      <c r="J464" s="210"/>
    </row>
    <row r="465" spans="1:10" ht="15">
      <c r="A465" s="98"/>
      <c r="B465" s="605" t="s">
        <v>655</v>
      </c>
      <c r="C465" s="583" t="s">
        <v>1596</v>
      </c>
      <c r="D465" s="606">
        <v>35001075059</v>
      </c>
      <c r="E465" s="578"/>
      <c r="F465" s="579" t="s">
        <v>318</v>
      </c>
      <c r="G465" s="580">
        <f t="shared" si="4"/>
        <v>150</v>
      </c>
      <c r="H465" s="581">
        <v>120</v>
      </c>
      <c r="I465" s="580">
        <f t="shared" si="5"/>
        <v>30</v>
      </c>
      <c r="J465" s="210"/>
    </row>
    <row r="466" spans="1:10" ht="15">
      <c r="A466" s="98"/>
      <c r="B466" s="605" t="s">
        <v>982</v>
      </c>
      <c r="C466" s="583" t="s">
        <v>1597</v>
      </c>
      <c r="D466" s="584" t="s">
        <v>1756</v>
      </c>
      <c r="E466" s="578"/>
      <c r="F466" s="579" t="s">
        <v>318</v>
      </c>
      <c r="G466" s="580">
        <f t="shared" si="4"/>
        <v>150</v>
      </c>
      <c r="H466" s="581">
        <v>120</v>
      </c>
      <c r="I466" s="580">
        <f t="shared" si="5"/>
        <v>30</v>
      </c>
      <c r="J466" s="210"/>
    </row>
    <row r="467" spans="1:10" ht="15">
      <c r="A467" s="98"/>
      <c r="B467" s="605" t="s">
        <v>1109</v>
      </c>
      <c r="C467" s="583" t="s">
        <v>1274</v>
      </c>
      <c r="D467" s="584" t="s">
        <v>1757</v>
      </c>
      <c r="E467" s="578"/>
      <c r="F467" s="579" t="s">
        <v>318</v>
      </c>
      <c r="G467" s="580">
        <f t="shared" si="4"/>
        <v>150</v>
      </c>
      <c r="H467" s="581">
        <v>120</v>
      </c>
      <c r="I467" s="580">
        <f t="shared" si="5"/>
        <v>30</v>
      </c>
      <c r="J467" s="210"/>
    </row>
    <row r="468" spans="1:10" ht="15">
      <c r="A468" s="98"/>
      <c r="B468" s="605" t="s">
        <v>1066</v>
      </c>
      <c r="C468" s="583" t="s">
        <v>1287</v>
      </c>
      <c r="D468" s="584" t="s">
        <v>1758</v>
      </c>
      <c r="E468" s="578"/>
      <c r="F468" s="579" t="s">
        <v>318</v>
      </c>
      <c r="G468" s="580">
        <f t="shared" si="4"/>
        <v>150</v>
      </c>
      <c r="H468" s="581">
        <v>120</v>
      </c>
      <c r="I468" s="580">
        <f t="shared" si="5"/>
        <v>30</v>
      </c>
      <c r="J468" s="210"/>
    </row>
    <row r="469" spans="1:10" ht="15">
      <c r="A469" s="98"/>
      <c r="B469" s="605" t="s">
        <v>1589</v>
      </c>
      <c r="C469" s="583" t="s">
        <v>1598</v>
      </c>
      <c r="D469" s="584" t="s">
        <v>1759</v>
      </c>
      <c r="E469" s="578"/>
      <c r="F469" s="579" t="s">
        <v>318</v>
      </c>
      <c r="G469" s="580">
        <f t="shared" si="4"/>
        <v>150</v>
      </c>
      <c r="H469" s="581">
        <v>120</v>
      </c>
      <c r="I469" s="580">
        <f t="shared" si="5"/>
        <v>30</v>
      </c>
      <c r="J469" s="210"/>
    </row>
    <row r="470" spans="1:10" ht="15">
      <c r="A470" s="98"/>
      <c r="B470" s="605" t="s">
        <v>1288</v>
      </c>
      <c r="C470" s="583" t="s">
        <v>1599</v>
      </c>
      <c r="D470" s="584" t="s">
        <v>1760</v>
      </c>
      <c r="E470" s="578"/>
      <c r="F470" s="579" t="s">
        <v>318</v>
      </c>
      <c r="G470" s="580">
        <f t="shared" si="4"/>
        <v>150</v>
      </c>
      <c r="H470" s="581">
        <v>120</v>
      </c>
      <c r="I470" s="580">
        <f t="shared" si="5"/>
        <v>30</v>
      </c>
      <c r="J470" s="210"/>
    </row>
    <row r="471" spans="1:10" ht="15">
      <c r="A471" s="98"/>
      <c r="B471" s="605" t="s">
        <v>1119</v>
      </c>
      <c r="C471" s="583" t="s">
        <v>1455</v>
      </c>
      <c r="D471" s="584" t="s">
        <v>1761</v>
      </c>
      <c r="E471" s="578"/>
      <c r="F471" s="579" t="s">
        <v>318</v>
      </c>
      <c r="G471" s="580">
        <f t="shared" si="4"/>
        <v>150</v>
      </c>
      <c r="H471" s="581">
        <v>120</v>
      </c>
      <c r="I471" s="580">
        <f t="shared" si="5"/>
        <v>30</v>
      </c>
      <c r="J471" s="210"/>
    </row>
    <row r="472" spans="1:10" ht="15">
      <c r="A472" s="98"/>
      <c r="B472" s="605" t="s">
        <v>1156</v>
      </c>
      <c r="C472" s="583" t="s">
        <v>1600</v>
      </c>
      <c r="D472" s="584" t="s">
        <v>1762</v>
      </c>
      <c r="E472" s="578"/>
      <c r="F472" s="579" t="s">
        <v>318</v>
      </c>
      <c r="G472" s="580">
        <f t="shared" si="4"/>
        <v>150</v>
      </c>
      <c r="H472" s="581">
        <v>120</v>
      </c>
      <c r="I472" s="580">
        <f t="shared" si="5"/>
        <v>30</v>
      </c>
      <c r="J472" s="210"/>
    </row>
    <row r="473" spans="1:10" ht="15">
      <c r="A473" s="98"/>
      <c r="B473" s="605" t="s">
        <v>930</v>
      </c>
      <c r="C473" s="583" t="s">
        <v>1596</v>
      </c>
      <c r="D473" s="584" t="s">
        <v>1763</v>
      </c>
      <c r="E473" s="578"/>
      <c r="F473" s="579" t="s">
        <v>318</v>
      </c>
      <c r="G473" s="580">
        <f t="shared" si="4"/>
        <v>150</v>
      </c>
      <c r="H473" s="581">
        <v>120</v>
      </c>
      <c r="I473" s="580">
        <f t="shared" si="5"/>
        <v>30</v>
      </c>
      <c r="J473" s="210"/>
    </row>
    <row r="474" spans="1:10" ht="15">
      <c r="A474" s="98"/>
      <c r="B474" s="605" t="s">
        <v>1601</v>
      </c>
      <c r="C474" s="583" t="s">
        <v>1425</v>
      </c>
      <c r="D474" s="584" t="s">
        <v>1764</v>
      </c>
      <c r="E474" s="578"/>
      <c r="F474" s="579" t="s">
        <v>318</v>
      </c>
      <c r="G474" s="580">
        <f t="shared" si="4"/>
        <v>150</v>
      </c>
      <c r="H474" s="581">
        <v>120</v>
      </c>
      <c r="I474" s="580">
        <f t="shared" si="5"/>
        <v>30</v>
      </c>
      <c r="J474" s="210"/>
    </row>
    <row r="475" spans="1:10" ht="15">
      <c r="A475" s="98"/>
      <c r="B475" s="605" t="s">
        <v>1012</v>
      </c>
      <c r="C475" s="583" t="s">
        <v>1596</v>
      </c>
      <c r="D475" s="584" t="s">
        <v>1765</v>
      </c>
      <c r="E475" s="578"/>
      <c r="F475" s="579" t="s">
        <v>318</v>
      </c>
      <c r="G475" s="580">
        <f t="shared" si="4"/>
        <v>150</v>
      </c>
      <c r="H475" s="581">
        <v>120</v>
      </c>
      <c r="I475" s="580">
        <f t="shared" si="5"/>
        <v>30</v>
      </c>
      <c r="J475" s="210"/>
    </row>
    <row r="476" spans="1:10" ht="15">
      <c r="A476" s="98"/>
      <c r="B476" s="607" t="s">
        <v>963</v>
      </c>
      <c r="C476" s="583" t="s">
        <v>1587</v>
      </c>
      <c r="D476" s="608" t="s">
        <v>1766</v>
      </c>
      <c r="E476" s="578"/>
      <c r="F476" s="579" t="s">
        <v>318</v>
      </c>
      <c r="G476" s="580">
        <f t="shared" si="4"/>
        <v>150</v>
      </c>
      <c r="H476" s="581">
        <v>120</v>
      </c>
      <c r="I476" s="580">
        <f t="shared" si="5"/>
        <v>30</v>
      </c>
      <c r="J476" s="210"/>
    </row>
    <row r="477" spans="1:10" ht="15">
      <c r="A477" s="98"/>
      <c r="B477" s="605" t="s">
        <v>1602</v>
      </c>
      <c r="C477" s="583" t="s">
        <v>1603</v>
      </c>
      <c r="D477" s="606">
        <v>35001121925</v>
      </c>
      <c r="E477" s="578"/>
      <c r="F477" s="579" t="s">
        <v>318</v>
      </c>
      <c r="G477" s="580">
        <f t="shared" si="4"/>
        <v>150</v>
      </c>
      <c r="H477" s="581">
        <v>120</v>
      </c>
      <c r="I477" s="580">
        <f t="shared" si="5"/>
        <v>30</v>
      </c>
      <c r="J477" s="210"/>
    </row>
    <row r="478" spans="1:10" ht="15">
      <c r="A478" s="98"/>
      <c r="B478" s="605" t="s">
        <v>928</v>
      </c>
      <c r="C478" s="583" t="s">
        <v>1604</v>
      </c>
      <c r="D478" s="606">
        <v>35001059966</v>
      </c>
      <c r="E478" s="578"/>
      <c r="F478" s="579" t="s">
        <v>318</v>
      </c>
      <c r="G478" s="580">
        <f t="shared" si="4"/>
        <v>150</v>
      </c>
      <c r="H478" s="581">
        <v>120</v>
      </c>
      <c r="I478" s="580">
        <f t="shared" si="5"/>
        <v>30</v>
      </c>
      <c r="J478" s="210"/>
    </row>
    <row r="479" spans="1:10" ht="15">
      <c r="A479" s="98"/>
      <c r="B479" s="605" t="s">
        <v>1605</v>
      </c>
      <c r="C479" s="583" t="s">
        <v>1606</v>
      </c>
      <c r="D479" s="606">
        <v>35001065148</v>
      </c>
      <c r="E479" s="578"/>
      <c r="F479" s="579" t="s">
        <v>318</v>
      </c>
      <c r="G479" s="580">
        <f t="shared" si="4"/>
        <v>200</v>
      </c>
      <c r="H479" s="581">
        <v>160</v>
      </c>
      <c r="I479" s="580">
        <f t="shared" si="5"/>
        <v>40</v>
      </c>
      <c r="J479" s="210"/>
    </row>
    <row r="480" spans="1:10" ht="15">
      <c r="A480" s="98"/>
      <c r="B480" s="595" t="s">
        <v>1607</v>
      </c>
      <c r="C480" s="586" t="s">
        <v>1608</v>
      </c>
      <c r="D480" s="609">
        <v>35001121739</v>
      </c>
      <c r="E480" s="578"/>
      <c r="F480" s="579" t="s">
        <v>318</v>
      </c>
      <c r="G480" s="580">
        <f t="shared" si="4"/>
        <v>150</v>
      </c>
      <c r="H480" s="581">
        <v>120</v>
      </c>
      <c r="I480" s="580">
        <f t="shared" si="5"/>
        <v>30</v>
      </c>
      <c r="J480" s="210"/>
    </row>
    <row r="481" spans="1:10" ht="15">
      <c r="A481" s="98"/>
      <c r="B481" s="595" t="s">
        <v>1609</v>
      </c>
      <c r="C481" s="586" t="s">
        <v>1213</v>
      </c>
      <c r="D481" s="609">
        <v>12001046556</v>
      </c>
      <c r="E481" s="578"/>
      <c r="F481" s="579" t="s">
        <v>318</v>
      </c>
      <c r="G481" s="580">
        <f t="shared" si="4"/>
        <v>150</v>
      </c>
      <c r="H481" s="581">
        <v>120</v>
      </c>
      <c r="I481" s="580">
        <f t="shared" si="5"/>
        <v>30</v>
      </c>
      <c r="J481" s="210"/>
    </row>
    <row r="482" spans="1:10" ht="15">
      <c r="A482" s="98"/>
      <c r="B482" s="595" t="s">
        <v>1610</v>
      </c>
      <c r="C482" s="586" t="s">
        <v>1611</v>
      </c>
      <c r="D482" s="609">
        <v>12001088237</v>
      </c>
      <c r="E482" s="578"/>
      <c r="F482" s="579" t="s">
        <v>318</v>
      </c>
      <c r="G482" s="580">
        <f t="shared" si="4"/>
        <v>150</v>
      </c>
      <c r="H482" s="581">
        <v>120</v>
      </c>
      <c r="I482" s="580">
        <f t="shared" si="5"/>
        <v>30</v>
      </c>
      <c r="J482" s="210"/>
    </row>
    <row r="483" spans="1:10" ht="15">
      <c r="A483" s="98"/>
      <c r="B483" s="595" t="s">
        <v>1612</v>
      </c>
      <c r="C483" s="586" t="s">
        <v>1613</v>
      </c>
      <c r="D483" s="609">
        <v>12001082443</v>
      </c>
      <c r="E483" s="578"/>
      <c r="F483" s="579" t="s">
        <v>318</v>
      </c>
      <c r="G483" s="580">
        <f t="shared" si="4"/>
        <v>150</v>
      </c>
      <c r="H483" s="581">
        <v>120</v>
      </c>
      <c r="I483" s="580">
        <f t="shared" si="5"/>
        <v>30</v>
      </c>
      <c r="J483" s="210"/>
    </row>
    <row r="484" spans="1:10" ht="15">
      <c r="A484" s="98"/>
      <c r="B484" s="595" t="s">
        <v>1614</v>
      </c>
      <c r="C484" s="586" t="s">
        <v>1615</v>
      </c>
      <c r="D484" s="594" t="s">
        <v>1767</v>
      </c>
      <c r="E484" s="578"/>
      <c r="F484" s="579" t="s">
        <v>318</v>
      </c>
      <c r="G484" s="580">
        <f t="shared" si="4"/>
        <v>200</v>
      </c>
      <c r="H484" s="581">
        <v>160</v>
      </c>
      <c r="I484" s="580">
        <f t="shared" si="5"/>
        <v>40</v>
      </c>
      <c r="J484" s="210"/>
    </row>
    <row r="485" spans="1:10" ht="15">
      <c r="A485" s="98"/>
      <c r="B485" s="595" t="s">
        <v>1474</v>
      </c>
      <c r="C485" s="586" t="s">
        <v>1616</v>
      </c>
      <c r="D485" s="609">
        <v>11001004345</v>
      </c>
      <c r="E485" s="578"/>
      <c r="F485" s="579" t="s">
        <v>318</v>
      </c>
      <c r="G485" s="580">
        <f t="shared" si="4"/>
        <v>150</v>
      </c>
      <c r="H485" s="581">
        <v>120</v>
      </c>
      <c r="I485" s="580">
        <f t="shared" si="5"/>
        <v>30</v>
      </c>
      <c r="J485" s="210"/>
    </row>
    <row r="486" spans="1:10" ht="15">
      <c r="A486" s="98"/>
      <c r="B486" s="595" t="s">
        <v>1264</v>
      </c>
      <c r="C486" s="586" t="s">
        <v>1617</v>
      </c>
      <c r="D486" s="594" t="s">
        <v>1768</v>
      </c>
      <c r="E486" s="578"/>
      <c r="F486" s="579" t="s">
        <v>318</v>
      </c>
      <c r="G486" s="580">
        <f t="shared" si="4"/>
        <v>150</v>
      </c>
      <c r="H486" s="581">
        <v>120</v>
      </c>
      <c r="I486" s="580">
        <f t="shared" si="5"/>
        <v>30</v>
      </c>
      <c r="J486" s="210"/>
    </row>
    <row r="487" spans="1:10" ht="15">
      <c r="A487" s="98"/>
      <c r="B487" s="595" t="s">
        <v>1618</v>
      </c>
      <c r="C487" s="586" t="s">
        <v>1619</v>
      </c>
      <c r="D487" s="594" t="s">
        <v>1769</v>
      </c>
      <c r="E487" s="578"/>
      <c r="F487" s="579" t="s">
        <v>318</v>
      </c>
      <c r="G487" s="580">
        <f t="shared" si="4"/>
        <v>150</v>
      </c>
      <c r="H487" s="581">
        <v>120</v>
      </c>
      <c r="I487" s="580">
        <f t="shared" si="5"/>
        <v>30</v>
      </c>
      <c r="J487" s="210"/>
    </row>
    <row r="488" spans="1:10" ht="15">
      <c r="A488" s="98"/>
      <c r="B488" s="595" t="s">
        <v>1620</v>
      </c>
      <c r="C488" s="586" t="s">
        <v>1621</v>
      </c>
      <c r="D488" s="594" t="s">
        <v>1770</v>
      </c>
      <c r="E488" s="578"/>
      <c r="F488" s="579" t="s">
        <v>318</v>
      </c>
      <c r="G488" s="580">
        <f t="shared" si="4"/>
        <v>150</v>
      </c>
      <c r="H488" s="581">
        <v>120</v>
      </c>
      <c r="I488" s="580">
        <f t="shared" si="5"/>
        <v>30</v>
      </c>
      <c r="J488" s="210"/>
    </row>
    <row r="489" spans="1:10" ht="15">
      <c r="A489" s="98"/>
      <c r="B489" s="595" t="s">
        <v>1080</v>
      </c>
      <c r="C489" s="586" t="s">
        <v>926</v>
      </c>
      <c r="D489" s="594" t="s">
        <v>1771</v>
      </c>
      <c r="E489" s="578"/>
      <c r="F489" s="579" t="s">
        <v>318</v>
      </c>
      <c r="G489" s="580">
        <f t="shared" si="4"/>
        <v>150</v>
      </c>
      <c r="H489" s="581">
        <v>120</v>
      </c>
      <c r="I489" s="580">
        <f t="shared" si="5"/>
        <v>30</v>
      </c>
      <c r="J489" s="210"/>
    </row>
    <row r="490" spans="1:10" ht="15">
      <c r="A490" s="98"/>
      <c r="B490" s="595" t="s">
        <v>915</v>
      </c>
      <c r="C490" s="586" t="s">
        <v>1622</v>
      </c>
      <c r="D490" s="594" t="s">
        <v>1772</v>
      </c>
      <c r="E490" s="578"/>
      <c r="F490" s="579" t="s">
        <v>318</v>
      </c>
      <c r="G490" s="580">
        <f t="shared" si="4"/>
        <v>150</v>
      </c>
      <c r="H490" s="581">
        <v>120</v>
      </c>
      <c r="I490" s="580">
        <f t="shared" si="5"/>
        <v>30</v>
      </c>
      <c r="J490" s="210"/>
    </row>
    <row r="491" spans="1:10" ht="15">
      <c r="A491" s="98"/>
      <c r="B491" s="595" t="s">
        <v>1623</v>
      </c>
      <c r="C491" s="586" t="s">
        <v>1624</v>
      </c>
      <c r="D491" s="594" t="s">
        <v>1773</v>
      </c>
      <c r="E491" s="578"/>
      <c r="F491" s="579" t="s">
        <v>318</v>
      </c>
      <c r="G491" s="580">
        <f t="shared" si="4"/>
        <v>150</v>
      </c>
      <c r="H491" s="581">
        <v>120</v>
      </c>
      <c r="I491" s="580">
        <f t="shared" si="5"/>
        <v>30</v>
      </c>
      <c r="J491" s="210"/>
    </row>
    <row r="492" spans="1:10" ht="15">
      <c r="A492" s="98"/>
      <c r="B492" s="595" t="s">
        <v>1091</v>
      </c>
      <c r="C492" s="586" t="s">
        <v>1001</v>
      </c>
      <c r="D492" s="594" t="s">
        <v>1774</v>
      </c>
      <c r="E492" s="578"/>
      <c r="F492" s="579" t="s">
        <v>318</v>
      </c>
      <c r="G492" s="580">
        <f t="shared" si="4"/>
        <v>150</v>
      </c>
      <c r="H492" s="581">
        <v>120</v>
      </c>
      <c r="I492" s="580">
        <f t="shared" si="5"/>
        <v>30</v>
      </c>
      <c r="J492" s="210"/>
    </row>
    <row r="493" spans="1:10" ht="15">
      <c r="A493" s="98"/>
      <c r="B493" s="595" t="s">
        <v>978</v>
      </c>
      <c r="C493" s="586" t="s">
        <v>1425</v>
      </c>
      <c r="D493" s="594" t="s">
        <v>1775</v>
      </c>
      <c r="E493" s="578"/>
      <c r="F493" s="579" t="s">
        <v>318</v>
      </c>
      <c r="G493" s="580">
        <f t="shared" ref="G493:G556" si="6">H493/0.8</f>
        <v>150</v>
      </c>
      <c r="H493" s="581">
        <v>120</v>
      </c>
      <c r="I493" s="580">
        <f t="shared" ref="I493:I556" si="7">H493*0.25</f>
        <v>30</v>
      </c>
      <c r="J493" s="210"/>
    </row>
    <row r="494" spans="1:10" ht="15">
      <c r="A494" s="98"/>
      <c r="B494" s="595" t="s">
        <v>963</v>
      </c>
      <c r="C494" s="586" t="s">
        <v>1486</v>
      </c>
      <c r="D494" s="594" t="s">
        <v>1776</v>
      </c>
      <c r="E494" s="578"/>
      <c r="F494" s="579" t="s">
        <v>318</v>
      </c>
      <c r="G494" s="580">
        <f t="shared" si="6"/>
        <v>150</v>
      </c>
      <c r="H494" s="581">
        <v>120</v>
      </c>
      <c r="I494" s="580">
        <f t="shared" si="7"/>
        <v>30</v>
      </c>
      <c r="J494" s="210"/>
    </row>
    <row r="495" spans="1:10" ht="15">
      <c r="A495" s="98"/>
      <c r="B495" s="595" t="s">
        <v>915</v>
      </c>
      <c r="C495" s="586" t="s">
        <v>987</v>
      </c>
      <c r="D495" s="594" t="s">
        <v>1777</v>
      </c>
      <c r="E495" s="578"/>
      <c r="F495" s="579" t="s">
        <v>318</v>
      </c>
      <c r="G495" s="580">
        <f t="shared" si="6"/>
        <v>150</v>
      </c>
      <c r="H495" s="581">
        <v>120</v>
      </c>
      <c r="I495" s="580">
        <f t="shared" si="7"/>
        <v>30</v>
      </c>
      <c r="J495" s="210"/>
    </row>
    <row r="496" spans="1:10" ht="15">
      <c r="A496" s="98"/>
      <c r="B496" s="595" t="s">
        <v>952</v>
      </c>
      <c r="C496" s="586" t="s">
        <v>1625</v>
      </c>
      <c r="D496" s="594" t="s">
        <v>1778</v>
      </c>
      <c r="E496" s="578"/>
      <c r="F496" s="579" t="s">
        <v>318</v>
      </c>
      <c r="G496" s="580">
        <f t="shared" si="6"/>
        <v>150</v>
      </c>
      <c r="H496" s="581">
        <v>120</v>
      </c>
      <c r="I496" s="580">
        <f t="shared" si="7"/>
        <v>30</v>
      </c>
      <c r="J496" s="210"/>
    </row>
    <row r="497" spans="1:10" ht="15">
      <c r="A497" s="98"/>
      <c r="B497" s="595" t="s">
        <v>1623</v>
      </c>
      <c r="C497" s="586" t="s">
        <v>1626</v>
      </c>
      <c r="D497" s="594" t="s">
        <v>1779</v>
      </c>
      <c r="E497" s="578"/>
      <c r="F497" s="579" t="s">
        <v>318</v>
      </c>
      <c r="G497" s="580">
        <f t="shared" si="6"/>
        <v>200</v>
      </c>
      <c r="H497" s="581">
        <v>160</v>
      </c>
      <c r="I497" s="580">
        <f t="shared" si="7"/>
        <v>40</v>
      </c>
      <c r="J497" s="210"/>
    </row>
    <row r="498" spans="1:10" ht="15">
      <c r="A498" s="98"/>
      <c r="B498" s="598" t="s">
        <v>1627</v>
      </c>
      <c r="C498" s="583" t="s">
        <v>1628</v>
      </c>
      <c r="D498" s="594" t="s">
        <v>1780</v>
      </c>
      <c r="E498" s="578"/>
      <c r="F498" s="579" t="s">
        <v>318</v>
      </c>
      <c r="G498" s="580">
        <f t="shared" si="6"/>
        <v>200</v>
      </c>
      <c r="H498" s="581">
        <v>160</v>
      </c>
      <c r="I498" s="580">
        <f t="shared" si="7"/>
        <v>40</v>
      </c>
      <c r="J498" s="210"/>
    </row>
    <row r="499" spans="1:10" ht="15">
      <c r="A499" s="98"/>
      <c r="B499" s="610" t="s">
        <v>1629</v>
      </c>
      <c r="C499" s="583" t="s">
        <v>1630</v>
      </c>
      <c r="D499" s="597" t="s">
        <v>1781</v>
      </c>
      <c r="E499" s="578"/>
      <c r="F499" s="579" t="s">
        <v>318</v>
      </c>
      <c r="G499" s="580">
        <f t="shared" si="6"/>
        <v>200</v>
      </c>
      <c r="H499" s="581">
        <v>160</v>
      </c>
      <c r="I499" s="580">
        <f t="shared" si="7"/>
        <v>40</v>
      </c>
      <c r="J499" s="210"/>
    </row>
    <row r="500" spans="1:10" ht="15">
      <c r="A500" s="98"/>
      <c r="B500" s="607" t="s">
        <v>928</v>
      </c>
      <c r="C500" s="583" t="s">
        <v>1631</v>
      </c>
      <c r="D500" s="611" t="s">
        <v>1782</v>
      </c>
      <c r="E500" s="578"/>
      <c r="F500" s="579" t="s">
        <v>318</v>
      </c>
      <c r="G500" s="580">
        <f t="shared" si="6"/>
        <v>200</v>
      </c>
      <c r="H500" s="581">
        <v>160</v>
      </c>
      <c r="I500" s="580">
        <f t="shared" si="7"/>
        <v>40</v>
      </c>
      <c r="J500" s="210"/>
    </row>
    <row r="501" spans="1:10" ht="15">
      <c r="A501" s="98"/>
      <c r="B501" s="607" t="s">
        <v>916</v>
      </c>
      <c r="C501" s="583" t="s">
        <v>1632</v>
      </c>
      <c r="D501" s="597" t="s">
        <v>1783</v>
      </c>
      <c r="E501" s="578"/>
      <c r="F501" s="579" t="s">
        <v>318</v>
      </c>
      <c r="G501" s="580">
        <f t="shared" si="6"/>
        <v>150</v>
      </c>
      <c r="H501" s="581">
        <v>120</v>
      </c>
      <c r="I501" s="580">
        <f t="shared" si="7"/>
        <v>30</v>
      </c>
      <c r="J501" s="210"/>
    </row>
    <row r="502" spans="1:10" ht="15">
      <c r="A502" s="98"/>
      <c r="B502" s="607" t="s">
        <v>1013</v>
      </c>
      <c r="C502" s="583" t="s">
        <v>1633</v>
      </c>
      <c r="D502" s="597" t="s">
        <v>1784</v>
      </c>
      <c r="E502" s="578"/>
      <c r="F502" s="579" t="s">
        <v>318</v>
      </c>
      <c r="G502" s="580">
        <f t="shared" si="6"/>
        <v>150</v>
      </c>
      <c r="H502" s="581">
        <v>120</v>
      </c>
      <c r="I502" s="580">
        <f t="shared" si="7"/>
        <v>30</v>
      </c>
      <c r="J502" s="210"/>
    </row>
    <row r="503" spans="1:10" ht="15">
      <c r="A503" s="525"/>
      <c r="B503" s="612" t="s">
        <v>913</v>
      </c>
      <c r="C503" s="613" t="s">
        <v>1785</v>
      </c>
      <c r="D503" s="614">
        <v>1008059299</v>
      </c>
      <c r="E503" s="615"/>
      <c r="F503" s="616"/>
      <c r="G503" s="4">
        <f t="shared" si="6"/>
        <v>150</v>
      </c>
      <c r="H503" s="556">
        <v>120</v>
      </c>
      <c r="I503" s="4">
        <f t="shared" si="7"/>
        <v>30</v>
      </c>
      <c r="J503" s="210"/>
    </row>
    <row r="504" spans="1:10" ht="15">
      <c r="A504" s="98"/>
      <c r="B504" s="612" t="s">
        <v>1007</v>
      </c>
      <c r="C504" s="613" t="s">
        <v>1786</v>
      </c>
      <c r="D504" s="617">
        <v>60001055016</v>
      </c>
      <c r="E504" s="15"/>
      <c r="F504" s="555"/>
      <c r="G504" s="4">
        <f t="shared" si="6"/>
        <v>150</v>
      </c>
      <c r="H504" s="556">
        <v>120</v>
      </c>
      <c r="I504" s="4">
        <f t="shared" si="7"/>
        <v>30</v>
      </c>
      <c r="J504" s="210"/>
    </row>
    <row r="505" spans="1:10" ht="15">
      <c r="A505" s="525"/>
      <c r="B505" s="612" t="s">
        <v>1474</v>
      </c>
      <c r="C505" s="613" t="s">
        <v>1787</v>
      </c>
      <c r="D505" s="614">
        <v>1027064860</v>
      </c>
      <c r="E505" s="615"/>
      <c r="F505" s="616"/>
      <c r="G505" s="4">
        <f t="shared" si="6"/>
        <v>150</v>
      </c>
      <c r="H505" s="556">
        <v>120</v>
      </c>
      <c r="I505" s="4">
        <f t="shared" si="7"/>
        <v>30</v>
      </c>
      <c r="J505" s="210"/>
    </row>
    <row r="506" spans="1:10" ht="15">
      <c r="A506" s="525"/>
      <c r="B506" s="612" t="s">
        <v>1498</v>
      </c>
      <c r="C506" s="613" t="s">
        <v>1788</v>
      </c>
      <c r="D506" s="617">
        <v>65002010703</v>
      </c>
      <c r="E506" s="615"/>
      <c r="F506" s="616"/>
      <c r="G506" s="4">
        <f t="shared" si="6"/>
        <v>150</v>
      </c>
      <c r="H506" s="556">
        <v>120</v>
      </c>
      <c r="I506" s="4">
        <f t="shared" si="7"/>
        <v>30</v>
      </c>
      <c r="J506" s="210"/>
    </row>
    <row r="507" spans="1:10" ht="15">
      <c r="A507" s="525"/>
      <c r="B507" s="612" t="s">
        <v>1789</v>
      </c>
      <c r="C507" s="613" t="s">
        <v>1303</v>
      </c>
      <c r="D507" s="614">
        <v>1024064685</v>
      </c>
      <c r="E507" s="615"/>
      <c r="F507" s="616"/>
      <c r="G507" s="4">
        <f t="shared" si="6"/>
        <v>150</v>
      </c>
      <c r="H507" s="556">
        <v>120</v>
      </c>
      <c r="I507" s="4">
        <f t="shared" si="7"/>
        <v>30</v>
      </c>
      <c r="J507" s="210"/>
    </row>
    <row r="508" spans="1:10" ht="15">
      <c r="A508" s="525"/>
      <c r="B508" s="612" t="s">
        <v>928</v>
      </c>
      <c r="C508" s="613" t="s">
        <v>1790</v>
      </c>
      <c r="D508" s="614">
        <v>1009005920</v>
      </c>
      <c r="E508" s="615"/>
      <c r="F508" s="616"/>
      <c r="G508" s="4">
        <f t="shared" si="6"/>
        <v>150</v>
      </c>
      <c r="H508" s="556">
        <v>120</v>
      </c>
      <c r="I508" s="4">
        <f t="shared" si="7"/>
        <v>30</v>
      </c>
      <c r="J508" s="210"/>
    </row>
    <row r="509" spans="1:10" ht="15">
      <c r="A509" s="525"/>
      <c r="B509" s="612" t="s">
        <v>1407</v>
      </c>
      <c r="C509" s="613" t="s">
        <v>1791</v>
      </c>
      <c r="D509" s="614">
        <v>1008061906</v>
      </c>
      <c r="E509" s="615"/>
      <c r="F509" s="616"/>
      <c r="G509" s="4">
        <f t="shared" si="6"/>
        <v>150</v>
      </c>
      <c r="H509" s="556">
        <v>120</v>
      </c>
      <c r="I509" s="4">
        <f t="shared" si="7"/>
        <v>30</v>
      </c>
      <c r="J509" s="210"/>
    </row>
    <row r="510" spans="1:10" ht="15">
      <c r="A510" s="525"/>
      <c r="B510" s="612" t="s">
        <v>1013</v>
      </c>
      <c r="C510" s="613" t="s">
        <v>1792</v>
      </c>
      <c r="D510" s="614">
        <v>1008062629</v>
      </c>
      <c r="E510" s="615"/>
      <c r="F510" s="616"/>
      <c r="G510" s="4">
        <f t="shared" si="6"/>
        <v>150</v>
      </c>
      <c r="H510" s="556">
        <v>120</v>
      </c>
      <c r="I510" s="4">
        <f t="shared" si="7"/>
        <v>30</v>
      </c>
      <c r="J510" s="210"/>
    </row>
    <row r="511" spans="1:10" ht="15">
      <c r="A511" s="525"/>
      <c r="B511" s="612" t="s">
        <v>1045</v>
      </c>
      <c r="C511" s="613" t="s">
        <v>1793</v>
      </c>
      <c r="D511" s="614">
        <v>1008037512</v>
      </c>
      <c r="E511" s="615"/>
      <c r="F511" s="616"/>
      <c r="G511" s="4">
        <f t="shared" si="6"/>
        <v>150</v>
      </c>
      <c r="H511" s="556">
        <v>120</v>
      </c>
      <c r="I511" s="4">
        <f t="shared" si="7"/>
        <v>30</v>
      </c>
      <c r="J511" s="210"/>
    </row>
    <row r="512" spans="1:10" ht="15">
      <c r="A512" s="525"/>
      <c r="B512" s="612" t="s">
        <v>1074</v>
      </c>
      <c r="C512" s="613" t="s">
        <v>1794</v>
      </c>
      <c r="D512" s="614">
        <v>1010019439</v>
      </c>
      <c r="E512" s="615"/>
      <c r="F512" s="616"/>
      <c r="G512" s="4">
        <f t="shared" si="6"/>
        <v>150</v>
      </c>
      <c r="H512" s="556">
        <v>120</v>
      </c>
      <c r="I512" s="4">
        <f t="shared" si="7"/>
        <v>30</v>
      </c>
      <c r="J512" s="210"/>
    </row>
    <row r="513" spans="1:10" ht="15">
      <c r="A513" s="525"/>
      <c r="B513" s="612" t="s">
        <v>1045</v>
      </c>
      <c r="C513" s="613" t="s">
        <v>1795</v>
      </c>
      <c r="D513" s="614">
        <v>1008037174</v>
      </c>
      <c r="E513" s="615"/>
      <c r="F513" s="616"/>
      <c r="G513" s="4">
        <f t="shared" si="6"/>
        <v>150</v>
      </c>
      <c r="H513" s="556">
        <v>120</v>
      </c>
      <c r="I513" s="4">
        <f t="shared" si="7"/>
        <v>30</v>
      </c>
      <c r="J513" s="210"/>
    </row>
    <row r="514" spans="1:10" ht="15">
      <c r="A514" s="525"/>
      <c r="B514" s="612" t="s">
        <v>942</v>
      </c>
      <c r="C514" s="613" t="s">
        <v>1796</v>
      </c>
      <c r="D514" s="614">
        <v>1008057042</v>
      </c>
      <c r="E514" s="615"/>
      <c r="F514" s="616"/>
      <c r="G514" s="4">
        <f t="shared" si="6"/>
        <v>150</v>
      </c>
      <c r="H514" s="556">
        <v>120</v>
      </c>
      <c r="I514" s="4">
        <f t="shared" si="7"/>
        <v>30</v>
      </c>
      <c r="J514" s="210"/>
    </row>
    <row r="515" spans="1:10" ht="15">
      <c r="A515" s="525"/>
      <c r="B515" s="612" t="s">
        <v>1201</v>
      </c>
      <c r="C515" s="613" t="s">
        <v>1797</v>
      </c>
      <c r="D515" s="614">
        <v>1010019201</v>
      </c>
      <c r="E515" s="615"/>
      <c r="F515" s="616"/>
      <c r="G515" s="4">
        <f t="shared" si="6"/>
        <v>150</v>
      </c>
      <c r="H515" s="556">
        <v>120</v>
      </c>
      <c r="I515" s="4">
        <f t="shared" si="7"/>
        <v>30</v>
      </c>
      <c r="J515" s="210"/>
    </row>
    <row r="516" spans="1:10" ht="15">
      <c r="A516" s="525"/>
      <c r="B516" s="612" t="s">
        <v>1074</v>
      </c>
      <c r="C516" s="613" t="s">
        <v>1798</v>
      </c>
      <c r="D516" s="614">
        <v>1008040714</v>
      </c>
      <c r="E516" s="615"/>
      <c r="F516" s="616"/>
      <c r="G516" s="4">
        <f t="shared" si="6"/>
        <v>150</v>
      </c>
      <c r="H516" s="556">
        <v>120</v>
      </c>
      <c r="I516" s="4">
        <f t="shared" si="7"/>
        <v>30</v>
      </c>
      <c r="J516" s="210"/>
    </row>
    <row r="517" spans="1:10" ht="15">
      <c r="A517" s="525"/>
      <c r="B517" s="612" t="s">
        <v>1179</v>
      </c>
      <c r="C517" s="613" t="s">
        <v>1799</v>
      </c>
      <c r="D517" s="614">
        <v>4001015233</v>
      </c>
      <c r="E517" s="615"/>
      <c r="F517" s="616"/>
      <c r="G517" s="4">
        <f t="shared" si="6"/>
        <v>150</v>
      </c>
      <c r="H517" s="556">
        <v>120</v>
      </c>
      <c r="I517" s="4">
        <f t="shared" si="7"/>
        <v>30</v>
      </c>
      <c r="J517" s="210"/>
    </row>
    <row r="518" spans="1:10" ht="15">
      <c r="A518" s="525"/>
      <c r="B518" s="612" t="s">
        <v>1800</v>
      </c>
      <c r="C518" s="613" t="s">
        <v>1801</v>
      </c>
      <c r="D518" s="614">
        <v>1008057298</v>
      </c>
      <c r="E518" s="615"/>
      <c r="F518" s="616"/>
      <c r="G518" s="4">
        <f t="shared" si="6"/>
        <v>150</v>
      </c>
      <c r="H518" s="556">
        <v>120</v>
      </c>
      <c r="I518" s="4">
        <f t="shared" si="7"/>
        <v>30</v>
      </c>
      <c r="J518" s="210"/>
    </row>
    <row r="519" spans="1:10" ht="15">
      <c r="A519" s="525"/>
      <c r="B519" s="618" t="s">
        <v>928</v>
      </c>
      <c r="C519" s="613" t="s">
        <v>1284</v>
      </c>
      <c r="D519" s="614">
        <v>1001030231</v>
      </c>
      <c r="E519" s="615"/>
      <c r="F519" s="616"/>
      <c r="G519" s="4">
        <f t="shared" si="6"/>
        <v>150</v>
      </c>
      <c r="H519" s="556">
        <v>120</v>
      </c>
      <c r="I519" s="4">
        <f t="shared" si="7"/>
        <v>30</v>
      </c>
      <c r="J519" s="210"/>
    </row>
    <row r="520" spans="1:10" ht="15">
      <c r="A520" s="525"/>
      <c r="B520" s="619" t="s">
        <v>1003</v>
      </c>
      <c r="C520" s="613" t="s">
        <v>1802</v>
      </c>
      <c r="D520" s="614">
        <v>1008026092</v>
      </c>
      <c r="E520" s="615"/>
      <c r="F520" s="616"/>
      <c r="G520" s="4">
        <f t="shared" si="6"/>
        <v>150</v>
      </c>
      <c r="H520" s="556">
        <v>120</v>
      </c>
      <c r="I520" s="4">
        <f t="shared" si="7"/>
        <v>30</v>
      </c>
      <c r="J520" s="210"/>
    </row>
    <row r="521" spans="1:10" ht="15">
      <c r="A521" s="525"/>
      <c r="B521" s="620" t="s">
        <v>1045</v>
      </c>
      <c r="C521" s="621" t="s">
        <v>1803</v>
      </c>
      <c r="D521" s="614">
        <v>4001001616</v>
      </c>
      <c r="E521" s="615"/>
      <c r="F521" s="616"/>
      <c r="G521" s="4">
        <f t="shared" si="6"/>
        <v>150</v>
      </c>
      <c r="H521" s="556">
        <v>120</v>
      </c>
      <c r="I521" s="4">
        <f t="shared" si="7"/>
        <v>30</v>
      </c>
      <c r="J521" s="210"/>
    </row>
    <row r="522" spans="1:10" ht="15">
      <c r="A522" s="525"/>
      <c r="B522" s="620" t="s">
        <v>1804</v>
      </c>
      <c r="C522" s="621" t="s">
        <v>1805</v>
      </c>
      <c r="D522" s="614">
        <v>1008023529</v>
      </c>
      <c r="E522" s="615"/>
      <c r="F522" s="616"/>
      <c r="G522" s="4">
        <f t="shared" si="6"/>
        <v>150</v>
      </c>
      <c r="H522" s="556">
        <v>120</v>
      </c>
      <c r="I522" s="4">
        <f t="shared" si="7"/>
        <v>30</v>
      </c>
      <c r="J522" s="210"/>
    </row>
    <row r="523" spans="1:10" ht="15">
      <c r="A523" s="525"/>
      <c r="B523" s="620" t="s">
        <v>913</v>
      </c>
      <c r="C523" s="621" t="s">
        <v>1806</v>
      </c>
      <c r="D523" s="614">
        <v>1024085629</v>
      </c>
      <c r="E523" s="615"/>
      <c r="F523" s="616"/>
      <c r="G523" s="4">
        <f t="shared" si="6"/>
        <v>150</v>
      </c>
      <c r="H523" s="556">
        <v>120</v>
      </c>
      <c r="I523" s="4">
        <f t="shared" si="7"/>
        <v>30</v>
      </c>
      <c r="J523" s="210"/>
    </row>
    <row r="524" spans="1:10" ht="15">
      <c r="A524" s="525"/>
      <c r="B524" s="620" t="s">
        <v>1199</v>
      </c>
      <c r="C524" s="621" t="s">
        <v>1807</v>
      </c>
      <c r="D524" s="617">
        <v>57001056865</v>
      </c>
      <c r="E524" s="615"/>
      <c r="F524" s="616"/>
      <c r="G524" s="4">
        <f t="shared" si="6"/>
        <v>150</v>
      </c>
      <c r="H524" s="556">
        <v>120</v>
      </c>
      <c r="I524" s="4">
        <f t="shared" si="7"/>
        <v>30</v>
      </c>
      <c r="J524" s="210"/>
    </row>
    <row r="525" spans="1:10" ht="15">
      <c r="A525" s="525"/>
      <c r="B525" s="620" t="s">
        <v>1047</v>
      </c>
      <c r="C525" s="621" t="s">
        <v>1808</v>
      </c>
      <c r="D525" s="617">
        <v>60001147045</v>
      </c>
      <c r="E525" s="615"/>
      <c r="F525" s="616"/>
      <c r="G525" s="4">
        <f t="shared" si="6"/>
        <v>150</v>
      </c>
      <c r="H525" s="556">
        <v>120</v>
      </c>
      <c r="I525" s="4">
        <f t="shared" si="7"/>
        <v>30</v>
      </c>
      <c r="J525" s="210"/>
    </row>
    <row r="526" spans="1:10" ht="15">
      <c r="A526" s="525"/>
      <c r="B526" s="620" t="s">
        <v>1809</v>
      </c>
      <c r="C526" s="621" t="s">
        <v>1810</v>
      </c>
      <c r="D526" s="614">
        <v>1010002469</v>
      </c>
      <c r="E526" s="615"/>
      <c r="F526" s="616"/>
      <c r="G526" s="4">
        <f t="shared" si="6"/>
        <v>150</v>
      </c>
      <c r="H526" s="556">
        <v>120</v>
      </c>
      <c r="I526" s="4">
        <f t="shared" si="7"/>
        <v>30</v>
      </c>
      <c r="J526" s="210"/>
    </row>
    <row r="527" spans="1:10" ht="15">
      <c r="A527" s="525"/>
      <c r="B527" s="620" t="s">
        <v>1037</v>
      </c>
      <c r="C527" s="621" t="s">
        <v>1811</v>
      </c>
      <c r="D527" s="614">
        <v>1008051122</v>
      </c>
      <c r="E527" s="615"/>
      <c r="F527" s="616"/>
      <c r="G527" s="4">
        <f t="shared" si="6"/>
        <v>150</v>
      </c>
      <c r="H527" s="556">
        <v>120</v>
      </c>
      <c r="I527" s="4">
        <f t="shared" si="7"/>
        <v>30</v>
      </c>
      <c r="J527" s="210"/>
    </row>
    <row r="528" spans="1:10" ht="15">
      <c r="A528" s="525"/>
      <c r="B528" s="620" t="s">
        <v>1812</v>
      </c>
      <c r="C528" s="621" t="s">
        <v>1792</v>
      </c>
      <c r="D528" s="614">
        <v>1010004476</v>
      </c>
      <c r="E528" s="615"/>
      <c r="F528" s="616"/>
      <c r="G528" s="4">
        <f t="shared" si="6"/>
        <v>150</v>
      </c>
      <c r="H528" s="556">
        <v>120</v>
      </c>
      <c r="I528" s="4">
        <f t="shared" si="7"/>
        <v>30</v>
      </c>
      <c r="J528" s="210"/>
    </row>
    <row r="529" spans="1:10" ht="15">
      <c r="A529" s="525"/>
      <c r="B529" s="620" t="s">
        <v>978</v>
      </c>
      <c r="C529" s="621" t="s">
        <v>1813</v>
      </c>
      <c r="D529" s="614">
        <v>1008058530</v>
      </c>
      <c r="E529" s="615"/>
      <c r="F529" s="616"/>
      <c r="G529" s="4">
        <f t="shared" si="6"/>
        <v>150</v>
      </c>
      <c r="H529" s="556">
        <v>120</v>
      </c>
      <c r="I529" s="4">
        <f t="shared" si="7"/>
        <v>30</v>
      </c>
      <c r="J529" s="210"/>
    </row>
    <row r="530" spans="1:10" ht="15">
      <c r="A530" s="525"/>
      <c r="B530" s="620" t="s">
        <v>1429</v>
      </c>
      <c r="C530" s="621" t="s">
        <v>1814</v>
      </c>
      <c r="D530" s="614">
        <v>1008059763</v>
      </c>
      <c r="E530" s="615"/>
      <c r="F530" s="616"/>
      <c r="G530" s="4">
        <f t="shared" si="6"/>
        <v>150</v>
      </c>
      <c r="H530" s="556">
        <v>120</v>
      </c>
      <c r="I530" s="4">
        <f t="shared" si="7"/>
        <v>30</v>
      </c>
      <c r="J530" s="210"/>
    </row>
    <row r="531" spans="1:10" ht="15">
      <c r="A531" s="525"/>
      <c r="B531" s="620" t="s">
        <v>1179</v>
      </c>
      <c r="C531" s="621" t="s">
        <v>1815</v>
      </c>
      <c r="D531" s="617">
        <v>19001080904</v>
      </c>
      <c r="E531" s="615"/>
      <c r="F531" s="616"/>
      <c r="G531" s="4">
        <f t="shared" si="6"/>
        <v>150</v>
      </c>
      <c r="H531" s="556">
        <v>120</v>
      </c>
      <c r="I531" s="4">
        <f t="shared" si="7"/>
        <v>30</v>
      </c>
      <c r="J531" s="210"/>
    </row>
    <row r="532" spans="1:10" ht="15">
      <c r="A532" s="525"/>
      <c r="B532" s="620" t="s">
        <v>961</v>
      </c>
      <c r="C532" s="621" t="s">
        <v>1816</v>
      </c>
      <c r="D532" s="614">
        <v>1011089168</v>
      </c>
      <c r="E532" s="615"/>
      <c r="F532" s="616"/>
      <c r="G532" s="4">
        <f t="shared" si="6"/>
        <v>150</v>
      </c>
      <c r="H532" s="556">
        <v>120</v>
      </c>
      <c r="I532" s="4">
        <f t="shared" si="7"/>
        <v>30</v>
      </c>
      <c r="J532" s="210"/>
    </row>
    <row r="533" spans="1:10" ht="15">
      <c r="A533" s="525"/>
      <c r="B533" s="620" t="s">
        <v>920</v>
      </c>
      <c r="C533" s="621" t="s">
        <v>1817</v>
      </c>
      <c r="D533" s="617">
        <v>57801063936</v>
      </c>
      <c r="E533" s="615"/>
      <c r="F533" s="616"/>
      <c r="G533" s="4">
        <f t="shared" si="6"/>
        <v>150</v>
      </c>
      <c r="H533" s="556">
        <v>120</v>
      </c>
      <c r="I533" s="4">
        <f t="shared" si="7"/>
        <v>30</v>
      </c>
      <c r="J533" s="210"/>
    </row>
    <row r="534" spans="1:10" ht="15">
      <c r="A534" s="525"/>
      <c r="B534" s="620" t="s">
        <v>1012</v>
      </c>
      <c r="C534" s="621" t="s">
        <v>1056</v>
      </c>
      <c r="D534" s="617">
        <v>61010019780</v>
      </c>
      <c r="E534" s="615"/>
      <c r="F534" s="616"/>
      <c r="G534" s="4">
        <f t="shared" si="6"/>
        <v>150</v>
      </c>
      <c r="H534" s="556">
        <v>120</v>
      </c>
      <c r="I534" s="4">
        <f t="shared" si="7"/>
        <v>30</v>
      </c>
      <c r="J534" s="210"/>
    </row>
    <row r="535" spans="1:10" ht="15">
      <c r="A535" s="525"/>
      <c r="B535" s="620" t="s">
        <v>913</v>
      </c>
      <c r="C535" s="621" t="s">
        <v>1818</v>
      </c>
      <c r="D535" s="614">
        <v>1013016816</v>
      </c>
      <c r="E535" s="615"/>
      <c r="F535" s="616"/>
      <c r="G535" s="4">
        <f t="shared" si="6"/>
        <v>150</v>
      </c>
      <c r="H535" s="556">
        <v>120</v>
      </c>
      <c r="I535" s="4">
        <f t="shared" si="7"/>
        <v>30</v>
      </c>
      <c r="J535" s="210"/>
    </row>
    <row r="536" spans="1:10" ht="15">
      <c r="A536" s="525"/>
      <c r="B536" s="620" t="s">
        <v>1117</v>
      </c>
      <c r="C536" s="621" t="s">
        <v>1819</v>
      </c>
      <c r="D536" s="614">
        <v>1008030440</v>
      </c>
      <c r="E536" s="615"/>
      <c r="F536" s="616"/>
      <c r="G536" s="4">
        <f t="shared" si="6"/>
        <v>150</v>
      </c>
      <c r="H536" s="556">
        <v>120</v>
      </c>
      <c r="I536" s="4">
        <f t="shared" si="7"/>
        <v>30</v>
      </c>
      <c r="J536" s="210"/>
    </row>
    <row r="537" spans="1:10" ht="15">
      <c r="A537" s="525"/>
      <c r="B537" s="620" t="s">
        <v>1013</v>
      </c>
      <c r="C537" s="621" t="s">
        <v>1820</v>
      </c>
      <c r="D537" s="614">
        <v>1010010144</v>
      </c>
      <c r="E537" s="615"/>
      <c r="F537" s="616"/>
      <c r="G537" s="4">
        <f t="shared" si="6"/>
        <v>150</v>
      </c>
      <c r="H537" s="556">
        <v>120</v>
      </c>
      <c r="I537" s="4">
        <f t="shared" si="7"/>
        <v>30</v>
      </c>
      <c r="J537" s="210"/>
    </row>
    <row r="538" spans="1:10" ht="15">
      <c r="A538" s="525"/>
      <c r="B538" s="620" t="s">
        <v>961</v>
      </c>
      <c r="C538" s="621" t="s">
        <v>1821</v>
      </c>
      <c r="D538" s="617">
        <v>62002002538</v>
      </c>
      <c r="E538" s="615"/>
      <c r="F538" s="616"/>
      <c r="G538" s="4">
        <f t="shared" si="6"/>
        <v>150</v>
      </c>
      <c r="H538" s="556">
        <v>120</v>
      </c>
      <c r="I538" s="4">
        <f t="shared" si="7"/>
        <v>30</v>
      </c>
      <c r="J538" s="210"/>
    </row>
    <row r="539" spans="1:10" ht="15">
      <c r="A539" s="525"/>
      <c r="B539" s="620" t="s">
        <v>982</v>
      </c>
      <c r="C539" s="621" t="s">
        <v>1822</v>
      </c>
      <c r="D539" s="614">
        <v>1035000653</v>
      </c>
      <c r="E539" s="615"/>
      <c r="F539" s="616"/>
      <c r="G539" s="4">
        <f t="shared" si="6"/>
        <v>150</v>
      </c>
      <c r="H539" s="556">
        <v>120</v>
      </c>
      <c r="I539" s="4">
        <f t="shared" si="7"/>
        <v>30</v>
      </c>
      <c r="J539" s="210"/>
    </row>
    <row r="540" spans="1:10" ht="15">
      <c r="A540" s="525"/>
      <c r="B540" s="620" t="s">
        <v>1823</v>
      </c>
      <c r="C540" s="621" t="s">
        <v>1283</v>
      </c>
      <c r="D540" s="617">
        <v>62001001324</v>
      </c>
      <c r="E540" s="615"/>
      <c r="F540" s="616"/>
      <c r="G540" s="4">
        <f t="shared" si="6"/>
        <v>150</v>
      </c>
      <c r="H540" s="556">
        <v>120</v>
      </c>
      <c r="I540" s="4">
        <f t="shared" si="7"/>
        <v>30</v>
      </c>
      <c r="J540" s="210"/>
    </row>
    <row r="541" spans="1:10" ht="15">
      <c r="A541" s="525"/>
      <c r="B541" s="620" t="s">
        <v>1194</v>
      </c>
      <c r="C541" s="621" t="s">
        <v>1824</v>
      </c>
      <c r="D541" s="614">
        <v>1008060125</v>
      </c>
      <c r="E541" s="615"/>
      <c r="F541" s="616"/>
      <c r="G541" s="4">
        <f t="shared" si="6"/>
        <v>150</v>
      </c>
      <c r="H541" s="556">
        <v>120</v>
      </c>
      <c r="I541" s="4">
        <f t="shared" si="7"/>
        <v>30</v>
      </c>
      <c r="J541" s="210"/>
    </row>
    <row r="542" spans="1:10" ht="15">
      <c r="A542" s="525"/>
      <c r="B542" s="620" t="s">
        <v>952</v>
      </c>
      <c r="C542" s="621" t="s">
        <v>1825</v>
      </c>
      <c r="D542" s="614">
        <v>1010004081</v>
      </c>
      <c r="E542" s="615"/>
      <c r="F542" s="616"/>
      <c r="G542" s="4">
        <f t="shared" si="6"/>
        <v>150</v>
      </c>
      <c r="H542" s="556">
        <v>120</v>
      </c>
      <c r="I542" s="4">
        <f t="shared" si="7"/>
        <v>30</v>
      </c>
      <c r="J542" s="210"/>
    </row>
    <row r="543" spans="1:10" ht="15">
      <c r="A543" s="525"/>
      <c r="B543" s="620" t="s">
        <v>986</v>
      </c>
      <c r="C543" s="621" t="s">
        <v>1826</v>
      </c>
      <c r="D543" s="614">
        <v>1009013505</v>
      </c>
      <c r="E543" s="615"/>
      <c r="F543" s="616"/>
      <c r="G543" s="4">
        <f t="shared" si="6"/>
        <v>150</v>
      </c>
      <c r="H543" s="556">
        <v>120</v>
      </c>
      <c r="I543" s="4">
        <f t="shared" si="7"/>
        <v>30</v>
      </c>
      <c r="J543" s="210"/>
    </row>
    <row r="544" spans="1:10" ht="15">
      <c r="A544" s="525"/>
      <c r="B544" s="622" t="s">
        <v>1827</v>
      </c>
      <c r="C544" s="621" t="s">
        <v>1828</v>
      </c>
      <c r="D544" s="614">
        <v>1008062288</v>
      </c>
      <c r="E544" s="615"/>
      <c r="F544" s="616"/>
      <c r="G544" s="4">
        <f t="shared" si="6"/>
        <v>150</v>
      </c>
      <c r="H544" s="556">
        <v>120</v>
      </c>
      <c r="I544" s="4">
        <f t="shared" si="7"/>
        <v>30</v>
      </c>
      <c r="J544" s="210"/>
    </row>
    <row r="545" spans="1:10" ht="15">
      <c r="A545" s="525"/>
      <c r="B545" s="623" t="s">
        <v>1829</v>
      </c>
      <c r="C545" s="621" t="s">
        <v>1830</v>
      </c>
      <c r="D545" s="614">
        <v>1008047063</v>
      </c>
      <c r="E545" s="615"/>
      <c r="F545" s="616"/>
      <c r="G545" s="4">
        <f t="shared" si="6"/>
        <v>150</v>
      </c>
      <c r="H545" s="556">
        <v>120</v>
      </c>
      <c r="I545" s="4">
        <f t="shared" si="7"/>
        <v>30</v>
      </c>
      <c r="J545" s="210"/>
    </row>
    <row r="546" spans="1:10" ht="15">
      <c r="A546" s="525"/>
      <c r="B546" s="568" t="s">
        <v>1037</v>
      </c>
      <c r="C546" s="624" t="s">
        <v>1831</v>
      </c>
      <c r="D546" s="614">
        <v>1008062805</v>
      </c>
      <c r="E546" s="615"/>
      <c r="F546" s="616"/>
      <c r="G546" s="4">
        <f t="shared" si="6"/>
        <v>150</v>
      </c>
      <c r="H546" s="556">
        <v>120</v>
      </c>
      <c r="I546" s="4">
        <f t="shared" si="7"/>
        <v>30</v>
      </c>
      <c r="J546" s="210"/>
    </row>
    <row r="547" spans="1:10" ht="15">
      <c r="A547" s="525"/>
      <c r="B547" s="568" t="s">
        <v>913</v>
      </c>
      <c r="C547" s="624" t="s">
        <v>1832</v>
      </c>
      <c r="D547" s="617">
        <v>62006036003</v>
      </c>
      <c r="E547" s="615"/>
      <c r="F547" s="616"/>
      <c r="G547" s="4">
        <f t="shared" si="6"/>
        <v>150</v>
      </c>
      <c r="H547" s="556">
        <v>120</v>
      </c>
      <c r="I547" s="4">
        <f t="shared" si="7"/>
        <v>30</v>
      </c>
      <c r="J547" s="210"/>
    </row>
    <row r="548" spans="1:10" ht="15">
      <c r="A548" s="525"/>
      <c r="B548" s="568" t="s">
        <v>1407</v>
      </c>
      <c r="C548" s="624" t="s">
        <v>1833</v>
      </c>
      <c r="D548" s="617">
        <v>57001042649</v>
      </c>
      <c r="E548" s="615"/>
      <c r="F548" s="616"/>
      <c r="G548" s="4">
        <f t="shared" si="6"/>
        <v>150</v>
      </c>
      <c r="H548" s="556">
        <v>120</v>
      </c>
      <c r="I548" s="4">
        <f t="shared" si="7"/>
        <v>30</v>
      </c>
      <c r="J548" s="210"/>
    </row>
    <row r="549" spans="1:10" ht="15">
      <c r="A549" s="525"/>
      <c r="B549" s="625" t="s">
        <v>1037</v>
      </c>
      <c r="C549" s="626" t="s">
        <v>1308</v>
      </c>
      <c r="D549" s="627" t="s">
        <v>911</v>
      </c>
      <c r="E549" s="615"/>
      <c r="F549" s="616"/>
      <c r="G549" s="4">
        <f t="shared" si="6"/>
        <v>200</v>
      </c>
      <c r="H549" s="556">
        <v>160</v>
      </c>
      <c r="I549" s="4">
        <f t="shared" si="7"/>
        <v>40</v>
      </c>
      <c r="J549" s="210"/>
    </row>
    <row r="550" spans="1:10" ht="15">
      <c r="A550" s="525"/>
      <c r="B550" s="566" t="s">
        <v>954</v>
      </c>
      <c r="C550" s="566" t="s">
        <v>1834</v>
      </c>
      <c r="D550" s="574">
        <v>65002002511</v>
      </c>
      <c r="E550" s="615"/>
      <c r="F550" s="616"/>
      <c r="G550" s="4">
        <f t="shared" si="6"/>
        <v>150</v>
      </c>
      <c r="H550" s="556">
        <v>120</v>
      </c>
      <c r="I550" s="4">
        <f t="shared" si="7"/>
        <v>30</v>
      </c>
      <c r="J550" s="210"/>
    </row>
    <row r="551" spans="1:10" ht="15">
      <c r="A551" s="525"/>
      <c r="B551" s="566" t="s">
        <v>1071</v>
      </c>
      <c r="C551" s="566" t="s">
        <v>1835</v>
      </c>
      <c r="D551" s="565" t="s">
        <v>2345</v>
      </c>
      <c r="E551" s="615"/>
      <c r="F551" s="616"/>
      <c r="G551" s="4">
        <f t="shared" si="6"/>
        <v>150</v>
      </c>
      <c r="H551" s="556">
        <v>120</v>
      </c>
      <c r="I551" s="4">
        <f t="shared" si="7"/>
        <v>30</v>
      </c>
      <c r="J551" s="210"/>
    </row>
    <row r="552" spans="1:10" ht="15">
      <c r="A552" s="525"/>
      <c r="B552" s="566" t="s">
        <v>1440</v>
      </c>
      <c r="C552" s="566" t="s">
        <v>1836</v>
      </c>
      <c r="D552" s="565" t="s">
        <v>2346</v>
      </c>
      <c r="E552" s="615"/>
      <c r="F552" s="616"/>
      <c r="G552" s="4">
        <f t="shared" si="6"/>
        <v>150</v>
      </c>
      <c r="H552" s="556">
        <v>120</v>
      </c>
      <c r="I552" s="4">
        <f t="shared" si="7"/>
        <v>30</v>
      </c>
      <c r="J552" s="210"/>
    </row>
    <row r="553" spans="1:10" ht="15">
      <c r="A553" s="525"/>
      <c r="B553" s="566" t="s">
        <v>1013</v>
      </c>
      <c r="C553" s="566" t="s">
        <v>1837</v>
      </c>
      <c r="D553" s="565" t="s">
        <v>2347</v>
      </c>
      <c r="E553" s="615"/>
      <c r="F553" s="616"/>
      <c r="G553" s="4">
        <f t="shared" si="6"/>
        <v>150</v>
      </c>
      <c r="H553" s="556">
        <v>120</v>
      </c>
      <c r="I553" s="4">
        <f t="shared" si="7"/>
        <v>30</v>
      </c>
      <c r="J553" s="210"/>
    </row>
    <row r="554" spans="1:10" ht="15">
      <c r="A554" s="525"/>
      <c r="B554" s="566" t="s">
        <v>1838</v>
      </c>
      <c r="C554" s="566" t="s">
        <v>1839</v>
      </c>
      <c r="D554" s="565" t="s">
        <v>2348</v>
      </c>
      <c r="E554" s="615"/>
      <c r="F554" s="616"/>
      <c r="G554" s="4">
        <f t="shared" si="6"/>
        <v>150</v>
      </c>
      <c r="H554" s="556">
        <v>120</v>
      </c>
      <c r="I554" s="4">
        <f t="shared" si="7"/>
        <v>30</v>
      </c>
      <c r="J554" s="210"/>
    </row>
    <row r="555" spans="1:10" ht="15">
      <c r="A555" s="525"/>
      <c r="B555" s="566" t="s">
        <v>1840</v>
      </c>
      <c r="C555" s="566" t="s">
        <v>1841</v>
      </c>
      <c r="D555" s="565" t="s">
        <v>2349</v>
      </c>
      <c r="E555" s="615"/>
      <c r="F555" s="616"/>
      <c r="G555" s="4">
        <f t="shared" si="6"/>
        <v>150</v>
      </c>
      <c r="H555" s="556">
        <v>120</v>
      </c>
      <c r="I555" s="4">
        <f t="shared" si="7"/>
        <v>30</v>
      </c>
      <c r="J555" s="210"/>
    </row>
    <row r="556" spans="1:10" ht="15">
      <c r="A556" s="525"/>
      <c r="B556" s="566" t="s">
        <v>1013</v>
      </c>
      <c r="C556" s="566" t="s">
        <v>1842</v>
      </c>
      <c r="D556" s="565" t="s">
        <v>2350</v>
      </c>
      <c r="E556" s="615"/>
      <c r="F556" s="616"/>
      <c r="G556" s="4">
        <f t="shared" si="6"/>
        <v>150</v>
      </c>
      <c r="H556" s="556">
        <v>120</v>
      </c>
      <c r="I556" s="4">
        <f t="shared" si="7"/>
        <v>30</v>
      </c>
      <c r="J556" s="210"/>
    </row>
    <row r="557" spans="1:10" ht="15">
      <c r="A557" s="525"/>
      <c r="B557" s="566" t="s">
        <v>974</v>
      </c>
      <c r="C557" s="566" t="s">
        <v>1843</v>
      </c>
      <c r="D557" s="565">
        <v>54001004022</v>
      </c>
      <c r="E557" s="615"/>
      <c r="F557" s="616"/>
      <c r="G557" s="4">
        <f t="shared" ref="G557:G620" si="8">H557/0.8</f>
        <v>150</v>
      </c>
      <c r="H557" s="556">
        <v>120</v>
      </c>
      <c r="I557" s="4">
        <f t="shared" ref="I557:I620" si="9">H557*0.25</f>
        <v>30</v>
      </c>
      <c r="J557" s="210"/>
    </row>
    <row r="558" spans="1:10" ht="15">
      <c r="A558" s="525"/>
      <c r="B558" s="566" t="s">
        <v>1066</v>
      </c>
      <c r="C558" s="566" t="s">
        <v>1844</v>
      </c>
      <c r="D558" s="565">
        <v>60001151325</v>
      </c>
      <c r="E558" s="615"/>
      <c r="F558" s="616"/>
      <c r="G558" s="4">
        <f t="shared" si="8"/>
        <v>150</v>
      </c>
      <c r="H558" s="556">
        <v>120</v>
      </c>
      <c r="I558" s="4">
        <f t="shared" si="9"/>
        <v>30</v>
      </c>
      <c r="J558" s="210"/>
    </row>
    <row r="559" spans="1:10" ht="15">
      <c r="A559" s="525"/>
      <c r="B559" s="566" t="s">
        <v>655</v>
      </c>
      <c r="C559" s="566" t="s">
        <v>1845</v>
      </c>
      <c r="D559" s="565" t="s">
        <v>2351</v>
      </c>
      <c r="E559" s="615"/>
      <c r="F559" s="616"/>
      <c r="G559" s="4">
        <f t="shared" si="8"/>
        <v>150</v>
      </c>
      <c r="H559" s="556">
        <v>120</v>
      </c>
      <c r="I559" s="4">
        <f t="shared" si="9"/>
        <v>30</v>
      </c>
      <c r="J559" s="210"/>
    </row>
    <row r="560" spans="1:10" ht="15">
      <c r="A560" s="525"/>
      <c r="B560" s="566" t="s">
        <v>1137</v>
      </c>
      <c r="C560" s="566" t="s">
        <v>1846</v>
      </c>
      <c r="D560" s="565" t="s">
        <v>2352</v>
      </c>
      <c r="E560" s="615"/>
      <c r="F560" s="616"/>
      <c r="G560" s="4">
        <f t="shared" si="8"/>
        <v>150</v>
      </c>
      <c r="H560" s="556">
        <v>120</v>
      </c>
      <c r="I560" s="4">
        <f t="shared" si="9"/>
        <v>30</v>
      </c>
      <c r="J560" s="210"/>
    </row>
    <row r="561" spans="1:10" ht="15">
      <c r="A561" s="525"/>
      <c r="B561" s="566" t="s">
        <v>1502</v>
      </c>
      <c r="C561" s="566" t="s">
        <v>1847</v>
      </c>
      <c r="D561" s="565" t="s">
        <v>2353</v>
      </c>
      <c r="E561" s="615"/>
      <c r="F561" s="616"/>
      <c r="G561" s="4">
        <f t="shared" si="8"/>
        <v>150</v>
      </c>
      <c r="H561" s="556">
        <v>120</v>
      </c>
      <c r="I561" s="4">
        <f t="shared" si="9"/>
        <v>30</v>
      </c>
      <c r="J561" s="210"/>
    </row>
    <row r="562" spans="1:10" ht="15">
      <c r="A562" s="525"/>
      <c r="B562" s="566" t="s">
        <v>1848</v>
      </c>
      <c r="C562" s="566" t="s">
        <v>1849</v>
      </c>
      <c r="D562" s="565" t="s">
        <v>2354</v>
      </c>
      <c r="E562" s="615"/>
      <c r="F562" s="616"/>
      <c r="G562" s="4">
        <f t="shared" si="8"/>
        <v>150</v>
      </c>
      <c r="H562" s="556">
        <v>120</v>
      </c>
      <c r="I562" s="4">
        <f t="shared" si="9"/>
        <v>30</v>
      </c>
      <c r="J562" s="210"/>
    </row>
    <row r="563" spans="1:10" ht="15">
      <c r="A563" s="525"/>
      <c r="B563" s="566" t="s">
        <v>961</v>
      </c>
      <c r="C563" s="566" t="s">
        <v>1850</v>
      </c>
      <c r="D563" s="565">
        <v>61001087550</v>
      </c>
      <c r="E563" s="615"/>
      <c r="F563" s="616"/>
      <c r="G563" s="4">
        <f t="shared" si="8"/>
        <v>150</v>
      </c>
      <c r="H563" s="556">
        <v>120</v>
      </c>
      <c r="I563" s="4">
        <f t="shared" si="9"/>
        <v>30</v>
      </c>
      <c r="J563" s="210"/>
    </row>
    <row r="564" spans="1:10" ht="15">
      <c r="A564" s="525"/>
      <c r="B564" s="566" t="s">
        <v>1512</v>
      </c>
      <c r="C564" s="566" t="s">
        <v>1851</v>
      </c>
      <c r="D564" s="565" t="s">
        <v>2355</v>
      </c>
      <c r="E564" s="615"/>
      <c r="F564" s="616"/>
      <c r="G564" s="4">
        <f t="shared" si="8"/>
        <v>150</v>
      </c>
      <c r="H564" s="556">
        <v>120</v>
      </c>
      <c r="I564" s="4">
        <f t="shared" si="9"/>
        <v>30</v>
      </c>
      <c r="J564" s="210"/>
    </row>
    <row r="565" spans="1:10" ht="15">
      <c r="A565" s="525"/>
      <c r="B565" s="566" t="s">
        <v>1037</v>
      </c>
      <c r="C565" s="566" t="s">
        <v>1851</v>
      </c>
      <c r="D565" s="565">
        <v>14001027219</v>
      </c>
      <c r="E565" s="615"/>
      <c r="F565" s="616"/>
      <c r="G565" s="4">
        <f t="shared" si="8"/>
        <v>150</v>
      </c>
      <c r="H565" s="556">
        <v>120</v>
      </c>
      <c r="I565" s="4">
        <f t="shared" si="9"/>
        <v>30</v>
      </c>
      <c r="J565" s="210"/>
    </row>
    <row r="566" spans="1:10" ht="15">
      <c r="A566" s="525"/>
      <c r="B566" s="566" t="s">
        <v>1852</v>
      </c>
      <c r="C566" s="566" t="s">
        <v>1853</v>
      </c>
      <c r="D566" s="565">
        <v>57001025127</v>
      </c>
      <c r="E566" s="615"/>
      <c r="F566" s="616"/>
      <c r="G566" s="4">
        <f t="shared" si="8"/>
        <v>150</v>
      </c>
      <c r="H566" s="556">
        <v>120</v>
      </c>
      <c r="I566" s="4">
        <f t="shared" si="9"/>
        <v>30</v>
      </c>
      <c r="J566" s="210"/>
    </row>
    <row r="567" spans="1:10" ht="15">
      <c r="A567" s="525"/>
      <c r="B567" s="566" t="s">
        <v>1013</v>
      </c>
      <c r="C567" s="566" t="s">
        <v>1854</v>
      </c>
      <c r="D567" s="565" t="s">
        <v>2356</v>
      </c>
      <c r="E567" s="615"/>
      <c r="F567" s="616"/>
      <c r="G567" s="4">
        <f t="shared" si="8"/>
        <v>150</v>
      </c>
      <c r="H567" s="556">
        <v>120</v>
      </c>
      <c r="I567" s="4">
        <f t="shared" si="9"/>
        <v>30</v>
      </c>
      <c r="J567" s="210"/>
    </row>
    <row r="568" spans="1:10" ht="15">
      <c r="A568" s="525"/>
      <c r="B568" s="566" t="s">
        <v>1855</v>
      </c>
      <c r="C568" s="566" t="s">
        <v>1856</v>
      </c>
      <c r="D568" s="565" t="s">
        <v>2357</v>
      </c>
      <c r="E568" s="615"/>
      <c r="F568" s="616"/>
      <c r="G568" s="4">
        <f t="shared" si="8"/>
        <v>150</v>
      </c>
      <c r="H568" s="556">
        <v>120</v>
      </c>
      <c r="I568" s="4">
        <f t="shared" si="9"/>
        <v>30</v>
      </c>
      <c r="J568" s="210"/>
    </row>
    <row r="569" spans="1:10" ht="15">
      <c r="A569" s="525"/>
      <c r="B569" s="566" t="s">
        <v>1857</v>
      </c>
      <c r="C569" s="566" t="s">
        <v>1858</v>
      </c>
      <c r="D569" s="565">
        <v>24001007160</v>
      </c>
      <c r="E569" s="615"/>
      <c r="F569" s="616"/>
      <c r="G569" s="4">
        <f t="shared" si="8"/>
        <v>150</v>
      </c>
      <c r="H569" s="556">
        <v>120</v>
      </c>
      <c r="I569" s="4">
        <f t="shared" si="9"/>
        <v>30</v>
      </c>
      <c r="J569" s="210"/>
    </row>
    <row r="570" spans="1:10" ht="15">
      <c r="A570" s="525"/>
      <c r="B570" s="566" t="s">
        <v>1859</v>
      </c>
      <c r="C570" s="566" t="s">
        <v>1860</v>
      </c>
      <c r="D570" s="565" t="s">
        <v>2358</v>
      </c>
      <c r="E570" s="615"/>
      <c r="F570" s="616"/>
      <c r="G570" s="4">
        <f t="shared" si="8"/>
        <v>150</v>
      </c>
      <c r="H570" s="556">
        <v>120</v>
      </c>
      <c r="I570" s="4">
        <f t="shared" si="9"/>
        <v>30</v>
      </c>
      <c r="J570" s="210"/>
    </row>
    <row r="571" spans="1:10" ht="15">
      <c r="A571" s="525"/>
      <c r="B571" s="566" t="s">
        <v>1071</v>
      </c>
      <c r="C571" s="566" t="s">
        <v>1860</v>
      </c>
      <c r="D571" s="565" t="s">
        <v>2359</v>
      </c>
      <c r="E571" s="615"/>
      <c r="F571" s="616"/>
      <c r="G571" s="4">
        <f t="shared" si="8"/>
        <v>150</v>
      </c>
      <c r="H571" s="556">
        <v>120</v>
      </c>
      <c r="I571" s="4">
        <f t="shared" si="9"/>
        <v>30</v>
      </c>
      <c r="J571" s="210"/>
    </row>
    <row r="572" spans="1:10" ht="15">
      <c r="A572" s="525"/>
      <c r="B572" s="566" t="s">
        <v>916</v>
      </c>
      <c r="C572" s="566" t="s">
        <v>1861</v>
      </c>
      <c r="D572" s="565">
        <v>58001007716</v>
      </c>
      <c r="E572" s="615"/>
      <c r="F572" s="616"/>
      <c r="G572" s="4">
        <f t="shared" si="8"/>
        <v>150</v>
      </c>
      <c r="H572" s="556">
        <v>120</v>
      </c>
      <c r="I572" s="4">
        <f t="shared" si="9"/>
        <v>30</v>
      </c>
      <c r="J572" s="210"/>
    </row>
    <row r="573" spans="1:10" ht="15">
      <c r="A573" s="525"/>
      <c r="B573" s="566" t="s">
        <v>655</v>
      </c>
      <c r="C573" s="566" t="s">
        <v>1862</v>
      </c>
      <c r="D573" s="565">
        <v>58001032928</v>
      </c>
      <c r="E573" s="615"/>
      <c r="F573" s="616"/>
      <c r="G573" s="4">
        <f t="shared" si="8"/>
        <v>150</v>
      </c>
      <c r="H573" s="556">
        <v>120</v>
      </c>
      <c r="I573" s="4">
        <f t="shared" si="9"/>
        <v>30</v>
      </c>
      <c r="J573" s="210"/>
    </row>
    <row r="574" spans="1:10" ht="15">
      <c r="A574" s="525"/>
      <c r="B574" s="566" t="s">
        <v>1061</v>
      </c>
      <c r="C574" s="566" t="s">
        <v>1863</v>
      </c>
      <c r="D574" s="565" t="s">
        <v>2360</v>
      </c>
      <c r="E574" s="615"/>
      <c r="F574" s="616"/>
      <c r="G574" s="4">
        <f t="shared" si="8"/>
        <v>150</v>
      </c>
      <c r="H574" s="556">
        <v>120</v>
      </c>
      <c r="I574" s="4">
        <f t="shared" si="9"/>
        <v>30</v>
      </c>
      <c r="J574" s="210"/>
    </row>
    <row r="575" spans="1:10" ht="15">
      <c r="A575" s="525"/>
      <c r="B575" s="566" t="s">
        <v>954</v>
      </c>
      <c r="C575" s="566" t="s">
        <v>1864</v>
      </c>
      <c r="D575" s="565" t="s">
        <v>2361</v>
      </c>
      <c r="E575" s="615"/>
      <c r="F575" s="616"/>
      <c r="G575" s="4">
        <f t="shared" si="8"/>
        <v>150</v>
      </c>
      <c r="H575" s="556">
        <v>120</v>
      </c>
      <c r="I575" s="4">
        <f t="shared" si="9"/>
        <v>30</v>
      </c>
      <c r="J575" s="210"/>
    </row>
    <row r="576" spans="1:10" ht="15">
      <c r="A576" s="525"/>
      <c r="B576" s="566" t="s">
        <v>1512</v>
      </c>
      <c r="C576" s="566" t="s">
        <v>1824</v>
      </c>
      <c r="D576" s="628" t="s">
        <v>2362</v>
      </c>
      <c r="E576" s="615"/>
      <c r="F576" s="616"/>
      <c r="G576" s="4">
        <f t="shared" si="8"/>
        <v>150</v>
      </c>
      <c r="H576" s="556">
        <v>120</v>
      </c>
      <c r="I576" s="4">
        <f t="shared" si="9"/>
        <v>30</v>
      </c>
      <c r="J576" s="210"/>
    </row>
    <row r="577" spans="1:10" ht="15">
      <c r="A577" s="525"/>
      <c r="B577" s="566" t="s">
        <v>1865</v>
      </c>
      <c r="C577" s="566" t="s">
        <v>1866</v>
      </c>
      <c r="D577" s="565" t="s">
        <v>2363</v>
      </c>
      <c r="E577" s="615"/>
      <c r="F577" s="616"/>
      <c r="G577" s="4">
        <f t="shared" si="8"/>
        <v>150</v>
      </c>
      <c r="H577" s="556">
        <v>120</v>
      </c>
      <c r="I577" s="4">
        <f t="shared" si="9"/>
        <v>30</v>
      </c>
      <c r="J577" s="210"/>
    </row>
    <row r="578" spans="1:10" ht="15">
      <c r="A578" s="525"/>
      <c r="B578" s="566" t="s">
        <v>1867</v>
      </c>
      <c r="C578" s="566" t="s">
        <v>1868</v>
      </c>
      <c r="D578" s="565">
        <v>61001038670</v>
      </c>
      <c r="E578" s="615"/>
      <c r="F578" s="616"/>
      <c r="G578" s="4">
        <f t="shared" si="8"/>
        <v>150</v>
      </c>
      <c r="H578" s="556">
        <v>120</v>
      </c>
      <c r="I578" s="4">
        <f t="shared" si="9"/>
        <v>30</v>
      </c>
      <c r="J578" s="210"/>
    </row>
    <row r="579" spans="1:10" ht="15">
      <c r="A579" s="525"/>
      <c r="B579" s="566" t="s">
        <v>1125</v>
      </c>
      <c r="C579" s="566" t="s">
        <v>1869</v>
      </c>
      <c r="D579" s="565" t="s">
        <v>2364</v>
      </c>
      <c r="E579" s="615"/>
      <c r="F579" s="616"/>
      <c r="G579" s="4">
        <f t="shared" si="8"/>
        <v>150</v>
      </c>
      <c r="H579" s="556">
        <v>120</v>
      </c>
      <c r="I579" s="4">
        <f t="shared" si="9"/>
        <v>30</v>
      </c>
      <c r="J579" s="210"/>
    </row>
    <row r="580" spans="1:10" ht="15">
      <c r="A580" s="525"/>
      <c r="B580" s="566" t="s">
        <v>930</v>
      </c>
      <c r="C580" s="566" t="s">
        <v>1870</v>
      </c>
      <c r="D580" s="565" t="s">
        <v>2365</v>
      </c>
      <c r="E580" s="615"/>
      <c r="F580" s="616"/>
      <c r="G580" s="4">
        <f t="shared" si="8"/>
        <v>150</v>
      </c>
      <c r="H580" s="556">
        <v>120</v>
      </c>
      <c r="I580" s="4">
        <f t="shared" si="9"/>
        <v>30</v>
      </c>
      <c r="J580" s="210"/>
    </row>
    <row r="581" spans="1:10" ht="15">
      <c r="A581" s="525"/>
      <c r="B581" s="566" t="s">
        <v>1137</v>
      </c>
      <c r="C581" s="566" t="s">
        <v>1871</v>
      </c>
      <c r="D581" s="565">
        <v>24001032182</v>
      </c>
      <c r="E581" s="615"/>
      <c r="F581" s="616"/>
      <c r="G581" s="4">
        <f t="shared" si="8"/>
        <v>150</v>
      </c>
      <c r="H581" s="556">
        <v>120</v>
      </c>
      <c r="I581" s="4">
        <f t="shared" si="9"/>
        <v>30</v>
      </c>
      <c r="J581" s="210"/>
    </row>
    <row r="582" spans="1:10" ht="15">
      <c r="A582" s="525"/>
      <c r="B582" s="566" t="s">
        <v>1071</v>
      </c>
      <c r="C582" s="566" t="s">
        <v>1872</v>
      </c>
      <c r="D582" s="565" t="s">
        <v>2366</v>
      </c>
      <c r="E582" s="615"/>
      <c r="F582" s="616"/>
      <c r="G582" s="4">
        <f t="shared" si="8"/>
        <v>150</v>
      </c>
      <c r="H582" s="556">
        <v>120</v>
      </c>
      <c r="I582" s="4">
        <f t="shared" si="9"/>
        <v>30</v>
      </c>
      <c r="J582" s="210"/>
    </row>
    <row r="583" spans="1:10" ht="15">
      <c r="A583" s="525"/>
      <c r="B583" s="566" t="s">
        <v>958</v>
      </c>
      <c r="C583" s="566" t="s">
        <v>1873</v>
      </c>
      <c r="D583" s="565">
        <v>62004006850</v>
      </c>
      <c r="E583" s="615"/>
      <c r="F583" s="616"/>
      <c r="G583" s="4">
        <f t="shared" si="8"/>
        <v>150</v>
      </c>
      <c r="H583" s="556">
        <v>120</v>
      </c>
      <c r="I583" s="4">
        <f t="shared" si="9"/>
        <v>30</v>
      </c>
      <c r="J583" s="210"/>
    </row>
    <row r="584" spans="1:10" ht="15">
      <c r="A584" s="525"/>
      <c r="B584" s="566" t="s">
        <v>1438</v>
      </c>
      <c r="C584" s="566" t="s">
        <v>1874</v>
      </c>
      <c r="D584" s="565" t="s">
        <v>2367</v>
      </c>
      <c r="E584" s="615"/>
      <c r="F584" s="616"/>
      <c r="G584" s="4">
        <f t="shared" si="8"/>
        <v>150</v>
      </c>
      <c r="H584" s="556">
        <v>120</v>
      </c>
      <c r="I584" s="4">
        <f t="shared" si="9"/>
        <v>30</v>
      </c>
      <c r="J584" s="210"/>
    </row>
    <row r="585" spans="1:10" ht="15">
      <c r="A585" s="525"/>
      <c r="B585" s="566" t="s">
        <v>655</v>
      </c>
      <c r="C585" s="566" t="s">
        <v>1834</v>
      </c>
      <c r="D585" s="565" t="s">
        <v>2368</v>
      </c>
      <c r="E585" s="615"/>
      <c r="F585" s="616"/>
      <c r="G585" s="4">
        <f t="shared" si="8"/>
        <v>150</v>
      </c>
      <c r="H585" s="556">
        <v>120</v>
      </c>
      <c r="I585" s="4">
        <f t="shared" si="9"/>
        <v>30</v>
      </c>
      <c r="J585" s="210"/>
    </row>
    <row r="586" spans="1:10" ht="15">
      <c r="A586" s="525"/>
      <c r="B586" s="566" t="s">
        <v>974</v>
      </c>
      <c r="C586" s="566" t="s">
        <v>1875</v>
      </c>
      <c r="D586" s="565">
        <v>12001053127</v>
      </c>
      <c r="E586" s="615"/>
      <c r="F586" s="616"/>
      <c r="G586" s="4">
        <f t="shared" si="8"/>
        <v>150</v>
      </c>
      <c r="H586" s="556">
        <v>120</v>
      </c>
      <c r="I586" s="4">
        <f t="shared" si="9"/>
        <v>30</v>
      </c>
      <c r="J586" s="210"/>
    </row>
    <row r="587" spans="1:10" ht="15">
      <c r="A587" s="525"/>
      <c r="B587" s="566" t="s">
        <v>1876</v>
      </c>
      <c r="C587" s="566" t="s">
        <v>1877</v>
      </c>
      <c r="D587" s="565">
        <v>12001042697</v>
      </c>
      <c r="E587" s="615"/>
      <c r="F587" s="616"/>
      <c r="G587" s="4">
        <f t="shared" si="8"/>
        <v>150</v>
      </c>
      <c r="H587" s="556">
        <v>120</v>
      </c>
      <c r="I587" s="4">
        <f t="shared" si="9"/>
        <v>30</v>
      </c>
      <c r="J587" s="210"/>
    </row>
    <row r="588" spans="1:10" ht="15">
      <c r="A588" s="525"/>
      <c r="B588" s="629" t="s">
        <v>1091</v>
      </c>
      <c r="C588" s="629" t="s">
        <v>1871</v>
      </c>
      <c r="D588" s="562" t="s">
        <v>2369</v>
      </c>
      <c r="E588" s="615"/>
      <c r="F588" s="616"/>
      <c r="G588" s="4">
        <f t="shared" si="8"/>
        <v>200</v>
      </c>
      <c r="H588" s="556">
        <v>160</v>
      </c>
      <c r="I588" s="4">
        <f t="shared" si="9"/>
        <v>40</v>
      </c>
      <c r="J588" s="210"/>
    </row>
    <row r="589" spans="1:10" ht="15">
      <c r="A589" s="525"/>
      <c r="B589" s="630" t="s">
        <v>1878</v>
      </c>
      <c r="C589" s="558" t="s">
        <v>1879</v>
      </c>
      <c r="D589" s="631" t="s">
        <v>2370</v>
      </c>
      <c r="E589" s="615"/>
      <c r="F589" s="616"/>
      <c r="G589" s="4">
        <f t="shared" si="8"/>
        <v>150</v>
      </c>
      <c r="H589" s="556">
        <v>120</v>
      </c>
      <c r="I589" s="4">
        <f t="shared" si="9"/>
        <v>30</v>
      </c>
      <c r="J589" s="210"/>
    </row>
    <row r="590" spans="1:10" ht="15">
      <c r="A590" s="525"/>
      <c r="B590" s="630" t="s">
        <v>1880</v>
      </c>
      <c r="C590" s="558" t="s">
        <v>1881</v>
      </c>
      <c r="D590" s="631" t="s">
        <v>2371</v>
      </c>
      <c r="E590" s="615"/>
      <c r="F590" s="616"/>
      <c r="G590" s="4">
        <f t="shared" si="8"/>
        <v>150</v>
      </c>
      <c r="H590" s="556">
        <v>120</v>
      </c>
      <c r="I590" s="4">
        <f t="shared" si="9"/>
        <v>30</v>
      </c>
      <c r="J590" s="210"/>
    </row>
    <row r="591" spans="1:10" ht="15">
      <c r="A591" s="525"/>
      <c r="B591" s="630" t="s">
        <v>1627</v>
      </c>
      <c r="C591" s="558" t="s">
        <v>1882</v>
      </c>
      <c r="D591" s="631" t="s">
        <v>2372</v>
      </c>
      <c r="E591" s="615"/>
      <c r="F591" s="616"/>
      <c r="G591" s="4">
        <f t="shared" si="8"/>
        <v>150</v>
      </c>
      <c r="H591" s="556">
        <v>120</v>
      </c>
      <c r="I591" s="4">
        <f t="shared" si="9"/>
        <v>30</v>
      </c>
      <c r="J591" s="210"/>
    </row>
    <row r="592" spans="1:10" ht="15">
      <c r="A592" s="525"/>
      <c r="B592" s="630" t="s">
        <v>1883</v>
      </c>
      <c r="C592" s="558" t="s">
        <v>1884</v>
      </c>
      <c r="D592" s="631" t="s">
        <v>2373</v>
      </c>
      <c r="E592" s="615"/>
      <c r="F592" s="616"/>
      <c r="G592" s="4">
        <f t="shared" si="8"/>
        <v>150</v>
      </c>
      <c r="H592" s="556">
        <v>120</v>
      </c>
      <c r="I592" s="4">
        <f t="shared" si="9"/>
        <v>30</v>
      </c>
      <c r="J592" s="210"/>
    </row>
    <row r="593" spans="1:10" ht="15">
      <c r="A593" s="525"/>
      <c r="B593" s="630" t="s">
        <v>655</v>
      </c>
      <c r="C593" s="558" t="s">
        <v>1885</v>
      </c>
      <c r="D593" s="631" t="s">
        <v>2374</v>
      </c>
      <c r="E593" s="615"/>
      <c r="F593" s="616"/>
      <c r="G593" s="4">
        <f t="shared" si="8"/>
        <v>150</v>
      </c>
      <c r="H593" s="556">
        <v>120</v>
      </c>
      <c r="I593" s="4">
        <f t="shared" si="9"/>
        <v>30</v>
      </c>
      <c r="J593" s="210"/>
    </row>
    <row r="594" spans="1:10" ht="15">
      <c r="A594" s="525"/>
      <c r="B594" s="630" t="s">
        <v>1886</v>
      </c>
      <c r="C594" s="558" t="s">
        <v>987</v>
      </c>
      <c r="D594" s="631" t="s">
        <v>2375</v>
      </c>
      <c r="E594" s="615"/>
      <c r="F594" s="616"/>
      <c r="G594" s="4">
        <f t="shared" si="8"/>
        <v>150</v>
      </c>
      <c r="H594" s="556">
        <v>120</v>
      </c>
      <c r="I594" s="4">
        <f t="shared" si="9"/>
        <v>30</v>
      </c>
      <c r="J594" s="210"/>
    </row>
    <row r="595" spans="1:10" ht="15">
      <c r="A595" s="525"/>
      <c r="B595" s="630" t="s">
        <v>1887</v>
      </c>
      <c r="C595" s="558" t="s">
        <v>1888</v>
      </c>
      <c r="D595" s="631" t="s">
        <v>2376</v>
      </c>
      <c r="E595" s="615"/>
      <c r="F595" s="616"/>
      <c r="G595" s="4">
        <f t="shared" si="8"/>
        <v>150</v>
      </c>
      <c r="H595" s="556">
        <v>120</v>
      </c>
      <c r="I595" s="4">
        <f t="shared" si="9"/>
        <v>30</v>
      </c>
      <c r="J595" s="210"/>
    </row>
    <row r="596" spans="1:10" ht="15">
      <c r="A596" s="525"/>
      <c r="B596" s="630" t="s">
        <v>1889</v>
      </c>
      <c r="C596" s="558" t="s">
        <v>1890</v>
      </c>
      <c r="D596" s="631" t="s">
        <v>2377</v>
      </c>
      <c r="E596" s="615"/>
      <c r="F596" s="616"/>
      <c r="G596" s="4">
        <f t="shared" si="8"/>
        <v>150</v>
      </c>
      <c r="H596" s="556">
        <v>120</v>
      </c>
      <c r="I596" s="4">
        <f t="shared" si="9"/>
        <v>30</v>
      </c>
      <c r="J596" s="210"/>
    </row>
    <row r="597" spans="1:10" ht="15">
      <c r="A597" s="525"/>
      <c r="B597" s="630" t="s">
        <v>1891</v>
      </c>
      <c r="C597" s="558" t="s">
        <v>1892</v>
      </c>
      <c r="D597" s="631" t="s">
        <v>2378</v>
      </c>
      <c r="E597" s="615"/>
      <c r="F597" s="616"/>
      <c r="G597" s="4">
        <f t="shared" si="8"/>
        <v>150</v>
      </c>
      <c r="H597" s="556">
        <v>120</v>
      </c>
      <c r="I597" s="4">
        <f t="shared" si="9"/>
        <v>30</v>
      </c>
      <c r="J597" s="210"/>
    </row>
    <row r="598" spans="1:10" ht="15">
      <c r="A598" s="525"/>
      <c r="B598" s="630" t="s">
        <v>1893</v>
      </c>
      <c r="C598" s="558" t="s">
        <v>1894</v>
      </c>
      <c r="D598" s="631" t="s">
        <v>2379</v>
      </c>
      <c r="E598" s="615"/>
      <c r="F598" s="616"/>
      <c r="G598" s="4">
        <f t="shared" si="8"/>
        <v>150</v>
      </c>
      <c r="H598" s="556">
        <v>120</v>
      </c>
      <c r="I598" s="4">
        <f t="shared" si="9"/>
        <v>30</v>
      </c>
      <c r="J598" s="210"/>
    </row>
    <row r="599" spans="1:10" ht="15">
      <c r="A599" s="525"/>
      <c r="B599" s="630" t="s">
        <v>1508</v>
      </c>
      <c r="C599" s="558" t="s">
        <v>1895</v>
      </c>
      <c r="D599" s="631" t="s">
        <v>2380</v>
      </c>
      <c r="E599" s="615"/>
      <c r="F599" s="616"/>
      <c r="G599" s="4">
        <f t="shared" si="8"/>
        <v>150</v>
      </c>
      <c r="H599" s="556">
        <v>120</v>
      </c>
      <c r="I599" s="4">
        <f t="shared" si="9"/>
        <v>30</v>
      </c>
      <c r="J599" s="210"/>
    </row>
    <row r="600" spans="1:10" ht="15">
      <c r="A600" s="525"/>
      <c r="B600" s="630" t="s">
        <v>1896</v>
      </c>
      <c r="C600" s="558" t="s">
        <v>1897</v>
      </c>
      <c r="D600" s="631" t="s">
        <v>2381</v>
      </c>
      <c r="E600" s="615"/>
      <c r="F600" s="616"/>
      <c r="G600" s="4">
        <f t="shared" si="8"/>
        <v>150</v>
      </c>
      <c r="H600" s="556">
        <v>120</v>
      </c>
      <c r="I600" s="4">
        <f t="shared" si="9"/>
        <v>30</v>
      </c>
      <c r="J600" s="210"/>
    </row>
    <row r="601" spans="1:10" ht="15">
      <c r="A601" s="525"/>
      <c r="B601" s="630" t="s">
        <v>1539</v>
      </c>
      <c r="C601" s="558" t="s">
        <v>1145</v>
      </c>
      <c r="D601" s="631" t="s">
        <v>2382</v>
      </c>
      <c r="E601" s="615"/>
      <c r="F601" s="616"/>
      <c r="G601" s="4">
        <f t="shared" si="8"/>
        <v>150</v>
      </c>
      <c r="H601" s="556">
        <v>120</v>
      </c>
      <c r="I601" s="4">
        <f t="shared" si="9"/>
        <v>30</v>
      </c>
      <c r="J601" s="210"/>
    </row>
    <row r="602" spans="1:10" ht="15">
      <c r="A602" s="525"/>
      <c r="B602" s="630" t="s">
        <v>1883</v>
      </c>
      <c r="C602" s="558" t="s">
        <v>1898</v>
      </c>
      <c r="D602" s="631" t="s">
        <v>2383</v>
      </c>
      <c r="E602" s="615"/>
      <c r="F602" s="616"/>
      <c r="G602" s="4">
        <f t="shared" si="8"/>
        <v>150</v>
      </c>
      <c r="H602" s="556">
        <v>120</v>
      </c>
      <c r="I602" s="4">
        <f t="shared" si="9"/>
        <v>30</v>
      </c>
      <c r="J602" s="210"/>
    </row>
    <row r="603" spans="1:10" ht="15">
      <c r="A603" s="525"/>
      <c r="B603" s="630" t="s">
        <v>1568</v>
      </c>
      <c r="C603" s="558" t="s">
        <v>1899</v>
      </c>
      <c r="D603" s="631" t="s">
        <v>2384</v>
      </c>
      <c r="E603" s="615"/>
      <c r="F603" s="616"/>
      <c r="G603" s="4">
        <f t="shared" si="8"/>
        <v>150</v>
      </c>
      <c r="H603" s="556">
        <v>120</v>
      </c>
      <c r="I603" s="4">
        <f t="shared" si="9"/>
        <v>30</v>
      </c>
      <c r="J603" s="210"/>
    </row>
    <row r="604" spans="1:10" ht="15">
      <c r="A604" s="525"/>
      <c r="B604" s="630" t="s">
        <v>1900</v>
      </c>
      <c r="C604" s="558" t="s">
        <v>1901</v>
      </c>
      <c r="D604" s="631" t="s">
        <v>2385</v>
      </c>
      <c r="E604" s="615"/>
      <c r="F604" s="616"/>
      <c r="G604" s="4">
        <f t="shared" si="8"/>
        <v>150</v>
      </c>
      <c r="H604" s="556">
        <v>120</v>
      </c>
      <c r="I604" s="4">
        <f t="shared" si="9"/>
        <v>30</v>
      </c>
      <c r="J604" s="210"/>
    </row>
    <row r="605" spans="1:10" ht="15">
      <c r="A605" s="525"/>
      <c r="B605" s="630" t="s">
        <v>1902</v>
      </c>
      <c r="C605" s="558" t="s">
        <v>1544</v>
      </c>
      <c r="D605" s="631" t="s">
        <v>2386</v>
      </c>
      <c r="E605" s="615"/>
      <c r="F605" s="616"/>
      <c r="G605" s="4">
        <f t="shared" si="8"/>
        <v>150</v>
      </c>
      <c r="H605" s="556">
        <v>120</v>
      </c>
      <c r="I605" s="4">
        <f t="shared" si="9"/>
        <v>30</v>
      </c>
      <c r="J605" s="210"/>
    </row>
    <row r="606" spans="1:10" ht="15">
      <c r="A606" s="525"/>
      <c r="B606" s="630" t="s">
        <v>1903</v>
      </c>
      <c r="C606" s="558" t="s">
        <v>1904</v>
      </c>
      <c r="D606" s="631" t="s">
        <v>2387</v>
      </c>
      <c r="E606" s="615"/>
      <c r="F606" s="616"/>
      <c r="G606" s="4">
        <f t="shared" si="8"/>
        <v>150</v>
      </c>
      <c r="H606" s="556">
        <v>120</v>
      </c>
      <c r="I606" s="4">
        <f t="shared" si="9"/>
        <v>30</v>
      </c>
      <c r="J606" s="210"/>
    </row>
    <row r="607" spans="1:10" ht="15">
      <c r="A607" s="525"/>
      <c r="B607" s="630" t="s">
        <v>1568</v>
      </c>
      <c r="C607" s="558" t="s">
        <v>1905</v>
      </c>
      <c r="D607" s="631" t="s">
        <v>2388</v>
      </c>
      <c r="E607" s="615"/>
      <c r="F607" s="616"/>
      <c r="G607" s="4">
        <f t="shared" si="8"/>
        <v>150</v>
      </c>
      <c r="H607" s="556">
        <v>120</v>
      </c>
      <c r="I607" s="4">
        <f t="shared" si="9"/>
        <v>30</v>
      </c>
      <c r="J607" s="210"/>
    </row>
    <row r="608" spans="1:10" ht="15">
      <c r="A608" s="525"/>
      <c r="B608" s="630" t="s">
        <v>1906</v>
      </c>
      <c r="C608" s="558" t="s">
        <v>1142</v>
      </c>
      <c r="D608" s="631" t="s">
        <v>2389</v>
      </c>
      <c r="E608" s="615"/>
      <c r="F608" s="616"/>
      <c r="G608" s="4">
        <f t="shared" si="8"/>
        <v>150</v>
      </c>
      <c r="H608" s="556">
        <v>120</v>
      </c>
      <c r="I608" s="4">
        <f t="shared" si="9"/>
        <v>30</v>
      </c>
      <c r="J608" s="210"/>
    </row>
    <row r="609" spans="1:10" ht="15">
      <c r="A609" s="525"/>
      <c r="B609" s="630" t="s">
        <v>1568</v>
      </c>
      <c r="C609" s="558" t="s">
        <v>1907</v>
      </c>
      <c r="D609" s="631" t="s">
        <v>2390</v>
      </c>
      <c r="E609" s="615"/>
      <c r="F609" s="616"/>
      <c r="G609" s="4">
        <f t="shared" si="8"/>
        <v>150</v>
      </c>
      <c r="H609" s="556">
        <v>120</v>
      </c>
      <c r="I609" s="4">
        <f t="shared" si="9"/>
        <v>30</v>
      </c>
      <c r="J609" s="210"/>
    </row>
    <row r="610" spans="1:10" ht="15">
      <c r="A610" s="525"/>
      <c r="B610" s="630" t="s">
        <v>1903</v>
      </c>
      <c r="C610" s="558" t="s">
        <v>1908</v>
      </c>
      <c r="D610" s="631" t="s">
        <v>2391</v>
      </c>
      <c r="E610" s="615"/>
      <c r="F610" s="616"/>
      <c r="G610" s="4">
        <f t="shared" si="8"/>
        <v>150</v>
      </c>
      <c r="H610" s="556">
        <v>120</v>
      </c>
      <c r="I610" s="4">
        <f t="shared" si="9"/>
        <v>30</v>
      </c>
      <c r="J610" s="210"/>
    </row>
    <row r="611" spans="1:10" ht="15">
      <c r="A611" s="525"/>
      <c r="B611" s="630" t="s">
        <v>655</v>
      </c>
      <c r="C611" s="558" t="s">
        <v>1879</v>
      </c>
      <c r="D611" s="631" t="s">
        <v>2392</v>
      </c>
      <c r="E611" s="615"/>
      <c r="F611" s="616"/>
      <c r="G611" s="4">
        <f t="shared" si="8"/>
        <v>150</v>
      </c>
      <c r="H611" s="556">
        <v>120</v>
      </c>
      <c r="I611" s="4">
        <f t="shared" si="9"/>
        <v>30</v>
      </c>
      <c r="J611" s="210"/>
    </row>
    <row r="612" spans="1:10" ht="15">
      <c r="A612" s="525"/>
      <c r="B612" s="630" t="s">
        <v>1574</v>
      </c>
      <c r="C612" s="558" t="s">
        <v>1909</v>
      </c>
      <c r="D612" s="631" t="s">
        <v>2393</v>
      </c>
      <c r="E612" s="615"/>
      <c r="F612" s="616"/>
      <c r="G612" s="4">
        <f t="shared" si="8"/>
        <v>150</v>
      </c>
      <c r="H612" s="556">
        <v>120</v>
      </c>
      <c r="I612" s="4">
        <f t="shared" si="9"/>
        <v>30</v>
      </c>
      <c r="J612" s="210"/>
    </row>
    <row r="613" spans="1:10" ht="15">
      <c r="A613" s="525"/>
      <c r="B613" s="630" t="s">
        <v>1910</v>
      </c>
      <c r="C613" s="558" t="s">
        <v>1890</v>
      </c>
      <c r="D613" s="631" t="s">
        <v>2394</v>
      </c>
      <c r="E613" s="615"/>
      <c r="F613" s="616"/>
      <c r="G613" s="4">
        <f t="shared" si="8"/>
        <v>150</v>
      </c>
      <c r="H613" s="556">
        <v>120</v>
      </c>
      <c r="I613" s="4">
        <f t="shared" si="9"/>
        <v>30</v>
      </c>
      <c r="J613" s="210"/>
    </row>
    <row r="614" spans="1:10" ht="15">
      <c r="A614" s="525"/>
      <c r="B614" s="630" t="s">
        <v>1536</v>
      </c>
      <c r="C614" s="558" t="s">
        <v>1911</v>
      </c>
      <c r="D614" s="631" t="s">
        <v>2395</v>
      </c>
      <c r="E614" s="615"/>
      <c r="F614" s="616"/>
      <c r="G614" s="4">
        <f t="shared" si="8"/>
        <v>150</v>
      </c>
      <c r="H614" s="556">
        <v>120</v>
      </c>
      <c r="I614" s="4">
        <f t="shared" si="9"/>
        <v>30</v>
      </c>
      <c r="J614" s="210"/>
    </row>
    <row r="615" spans="1:10" ht="15">
      <c r="A615" s="525"/>
      <c r="B615" s="630" t="s">
        <v>1886</v>
      </c>
      <c r="C615" s="558" t="s">
        <v>1912</v>
      </c>
      <c r="D615" s="631" t="s">
        <v>2396</v>
      </c>
      <c r="E615" s="615"/>
      <c r="F615" s="616"/>
      <c r="G615" s="4">
        <f t="shared" si="8"/>
        <v>150</v>
      </c>
      <c r="H615" s="556">
        <v>120</v>
      </c>
      <c r="I615" s="4">
        <f t="shared" si="9"/>
        <v>30</v>
      </c>
      <c r="J615" s="210"/>
    </row>
    <row r="616" spans="1:10" ht="15">
      <c r="A616" s="525"/>
      <c r="B616" s="630" t="s">
        <v>1568</v>
      </c>
      <c r="C616" s="558" t="s">
        <v>1106</v>
      </c>
      <c r="D616" s="631" t="s">
        <v>2397</v>
      </c>
      <c r="E616" s="615"/>
      <c r="F616" s="616"/>
      <c r="G616" s="4">
        <f t="shared" si="8"/>
        <v>150</v>
      </c>
      <c r="H616" s="556">
        <v>120</v>
      </c>
      <c r="I616" s="4">
        <f t="shared" si="9"/>
        <v>30</v>
      </c>
      <c r="J616" s="210"/>
    </row>
    <row r="617" spans="1:10" ht="15">
      <c r="A617" s="525"/>
      <c r="B617" s="630" t="s">
        <v>1080</v>
      </c>
      <c r="C617" s="558" t="s">
        <v>1913</v>
      </c>
      <c r="D617" s="631" t="s">
        <v>2398</v>
      </c>
      <c r="E617" s="615"/>
      <c r="F617" s="616"/>
      <c r="G617" s="4">
        <f t="shared" si="8"/>
        <v>150</v>
      </c>
      <c r="H617" s="556">
        <v>120</v>
      </c>
      <c r="I617" s="4">
        <f t="shared" si="9"/>
        <v>30</v>
      </c>
      <c r="J617" s="210"/>
    </row>
    <row r="618" spans="1:10" ht="15">
      <c r="A618" s="525"/>
      <c r="B618" s="630" t="s">
        <v>1914</v>
      </c>
      <c r="C618" s="558" t="s">
        <v>1915</v>
      </c>
      <c r="D618" s="631" t="s">
        <v>2399</v>
      </c>
      <c r="E618" s="615"/>
      <c r="F618" s="616"/>
      <c r="G618" s="4">
        <f t="shared" si="8"/>
        <v>150</v>
      </c>
      <c r="H618" s="556">
        <v>120</v>
      </c>
      <c r="I618" s="4">
        <f t="shared" si="9"/>
        <v>30</v>
      </c>
      <c r="J618" s="210"/>
    </row>
    <row r="619" spans="1:10" ht="15">
      <c r="A619" s="525"/>
      <c r="B619" s="630" t="s">
        <v>1916</v>
      </c>
      <c r="C619" s="558" t="s">
        <v>1917</v>
      </c>
      <c r="D619" s="631" t="s">
        <v>2400</v>
      </c>
      <c r="E619" s="615"/>
      <c r="F619" s="616"/>
      <c r="G619" s="4">
        <f t="shared" si="8"/>
        <v>150</v>
      </c>
      <c r="H619" s="556">
        <v>120</v>
      </c>
      <c r="I619" s="4">
        <f t="shared" si="9"/>
        <v>30</v>
      </c>
      <c r="J619" s="210"/>
    </row>
    <row r="620" spans="1:10" ht="15">
      <c r="A620" s="525"/>
      <c r="B620" s="630" t="s">
        <v>1918</v>
      </c>
      <c r="C620" s="558" t="s">
        <v>1919</v>
      </c>
      <c r="D620" s="631" t="s">
        <v>2401</v>
      </c>
      <c r="E620" s="615"/>
      <c r="F620" s="616"/>
      <c r="G620" s="4">
        <f t="shared" si="8"/>
        <v>150</v>
      </c>
      <c r="H620" s="556">
        <v>120</v>
      </c>
      <c r="I620" s="4">
        <f t="shared" si="9"/>
        <v>30</v>
      </c>
      <c r="J620" s="210"/>
    </row>
    <row r="621" spans="1:10" ht="15">
      <c r="A621" s="525"/>
      <c r="B621" s="630" t="s">
        <v>1532</v>
      </c>
      <c r="C621" s="558" t="s">
        <v>1544</v>
      </c>
      <c r="D621" s="631" t="s">
        <v>2402</v>
      </c>
      <c r="E621" s="615"/>
      <c r="F621" s="616"/>
      <c r="G621" s="4">
        <f t="shared" ref="G621:G684" si="10">H621/0.8</f>
        <v>150</v>
      </c>
      <c r="H621" s="556">
        <v>120</v>
      </c>
      <c r="I621" s="4">
        <f t="shared" ref="I621:I684" si="11">H621*0.25</f>
        <v>30</v>
      </c>
      <c r="J621" s="210"/>
    </row>
    <row r="622" spans="1:10" ht="15">
      <c r="A622" s="525"/>
      <c r="B622" s="630" t="s">
        <v>1920</v>
      </c>
      <c r="C622" s="558" t="s">
        <v>1921</v>
      </c>
      <c r="D622" s="631" t="s">
        <v>2403</v>
      </c>
      <c r="E622" s="615"/>
      <c r="F622" s="616"/>
      <c r="G622" s="4">
        <f t="shared" si="10"/>
        <v>150</v>
      </c>
      <c r="H622" s="556">
        <v>120</v>
      </c>
      <c r="I622" s="4">
        <f t="shared" si="11"/>
        <v>30</v>
      </c>
      <c r="J622" s="210"/>
    </row>
    <row r="623" spans="1:10" ht="15">
      <c r="A623" s="525"/>
      <c r="B623" s="630" t="s">
        <v>1922</v>
      </c>
      <c r="C623" s="558" t="s">
        <v>1923</v>
      </c>
      <c r="D623" s="631" t="s">
        <v>2404</v>
      </c>
      <c r="E623" s="615"/>
      <c r="F623" s="616"/>
      <c r="G623" s="4">
        <f t="shared" si="10"/>
        <v>150</v>
      </c>
      <c r="H623" s="556">
        <v>120</v>
      </c>
      <c r="I623" s="4">
        <f t="shared" si="11"/>
        <v>30</v>
      </c>
      <c r="J623" s="210"/>
    </row>
    <row r="624" spans="1:10" ht="15">
      <c r="A624" s="525"/>
      <c r="B624" s="630" t="s">
        <v>1924</v>
      </c>
      <c r="C624" s="558" t="s">
        <v>1882</v>
      </c>
      <c r="D624" s="631" t="s">
        <v>2405</v>
      </c>
      <c r="E624" s="615"/>
      <c r="F624" s="616"/>
      <c r="G624" s="4">
        <f t="shared" si="10"/>
        <v>150</v>
      </c>
      <c r="H624" s="556">
        <v>120</v>
      </c>
      <c r="I624" s="4">
        <f t="shared" si="11"/>
        <v>30</v>
      </c>
      <c r="J624" s="210"/>
    </row>
    <row r="625" spans="1:10" ht="15">
      <c r="A625" s="525"/>
      <c r="B625" s="630" t="s">
        <v>1925</v>
      </c>
      <c r="C625" s="558" t="s">
        <v>1258</v>
      </c>
      <c r="D625" s="631" t="s">
        <v>2406</v>
      </c>
      <c r="E625" s="615"/>
      <c r="F625" s="616"/>
      <c r="G625" s="4">
        <f t="shared" si="10"/>
        <v>150</v>
      </c>
      <c r="H625" s="556">
        <v>120</v>
      </c>
      <c r="I625" s="4">
        <f t="shared" si="11"/>
        <v>30</v>
      </c>
      <c r="J625" s="210"/>
    </row>
    <row r="626" spans="1:10" ht="15">
      <c r="A626" s="525"/>
      <c r="B626" s="630" t="s">
        <v>1926</v>
      </c>
      <c r="C626" s="558" t="s">
        <v>1882</v>
      </c>
      <c r="D626" s="631" t="s">
        <v>2407</v>
      </c>
      <c r="E626" s="615"/>
      <c r="F626" s="616"/>
      <c r="G626" s="4">
        <f t="shared" si="10"/>
        <v>150</v>
      </c>
      <c r="H626" s="556">
        <v>120</v>
      </c>
      <c r="I626" s="4">
        <f t="shared" si="11"/>
        <v>30</v>
      </c>
      <c r="J626" s="210"/>
    </row>
    <row r="627" spans="1:10" ht="15">
      <c r="A627" s="525"/>
      <c r="B627" s="630" t="s">
        <v>1927</v>
      </c>
      <c r="C627" s="558" t="s">
        <v>1928</v>
      </c>
      <c r="D627" s="631" t="s">
        <v>2408</v>
      </c>
      <c r="E627" s="615"/>
      <c r="F627" s="616"/>
      <c r="G627" s="4">
        <f t="shared" si="10"/>
        <v>150</v>
      </c>
      <c r="H627" s="556">
        <v>120</v>
      </c>
      <c r="I627" s="4">
        <f t="shared" si="11"/>
        <v>30</v>
      </c>
      <c r="J627" s="210"/>
    </row>
    <row r="628" spans="1:10" ht="15">
      <c r="A628" s="525"/>
      <c r="B628" s="630" t="s">
        <v>1929</v>
      </c>
      <c r="C628" s="558" t="s">
        <v>1882</v>
      </c>
      <c r="D628" s="631" t="s">
        <v>2409</v>
      </c>
      <c r="E628" s="615"/>
      <c r="F628" s="616"/>
      <c r="G628" s="4">
        <f t="shared" si="10"/>
        <v>150</v>
      </c>
      <c r="H628" s="556">
        <v>120</v>
      </c>
      <c r="I628" s="4">
        <f t="shared" si="11"/>
        <v>30</v>
      </c>
      <c r="J628" s="210"/>
    </row>
    <row r="629" spans="1:10" ht="15">
      <c r="A629" s="525"/>
      <c r="B629" s="630" t="s">
        <v>1930</v>
      </c>
      <c r="C629" s="558" t="s">
        <v>1482</v>
      </c>
      <c r="D629" s="631" t="s">
        <v>2410</v>
      </c>
      <c r="E629" s="615"/>
      <c r="F629" s="616"/>
      <c r="G629" s="4">
        <f t="shared" si="10"/>
        <v>150</v>
      </c>
      <c r="H629" s="556">
        <v>120</v>
      </c>
      <c r="I629" s="4">
        <f t="shared" si="11"/>
        <v>30</v>
      </c>
      <c r="J629" s="210"/>
    </row>
    <row r="630" spans="1:10" ht="15">
      <c r="A630" s="525"/>
      <c r="B630" s="630" t="s">
        <v>1931</v>
      </c>
      <c r="C630" s="558" t="s">
        <v>1932</v>
      </c>
      <c r="D630" s="631" t="s">
        <v>2411</v>
      </c>
      <c r="E630" s="615"/>
      <c r="F630" s="616"/>
      <c r="G630" s="4">
        <f t="shared" si="10"/>
        <v>150</v>
      </c>
      <c r="H630" s="556">
        <v>120</v>
      </c>
      <c r="I630" s="4">
        <f t="shared" si="11"/>
        <v>30</v>
      </c>
      <c r="J630" s="210"/>
    </row>
    <row r="631" spans="1:10" ht="15">
      <c r="A631" s="525"/>
      <c r="B631" s="630" t="s">
        <v>1933</v>
      </c>
      <c r="C631" s="558" t="s">
        <v>1934</v>
      </c>
      <c r="D631" s="631" t="s">
        <v>2412</v>
      </c>
      <c r="E631" s="615"/>
      <c r="F631" s="616"/>
      <c r="G631" s="4">
        <f t="shared" si="10"/>
        <v>150</v>
      </c>
      <c r="H631" s="556">
        <v>120</v>
      </c>
      <c r="I631" s="4">
        <f t="shared" si="11"/>
        <v>30</v>
      </c>
      <c r="J631" s="210"/>
    </row>
    <row r="632" spans="1:10" ht="15">
      <c r="A632" s="525"/>
      <c r="B632" s="561" t="s">
        <v>1078</v>
      </c>
      <c r="C632" s="558" t="s">
        <v>1935</v>
      </c>
      <c r="D632" s="632" t="s">
        <v>2413</v>
      </c>
      <c r="E632" s="615"/>
      <c r="F632" s="616"/>
      <c r="G632" s="4">
        <f t="shared" si="10"/>
        <v>200</v>
      </c>
      <c r="H632" s="556">
        <v>160</v>
      </c>
      <c r="I632" s="4">
        <f t="shared" si="11"/>
        <v>40</v>
      </c>
      <c r="J632" s="210"/>
    </row>
    <row r="633" spans="1:10" ht="15">
      <c r="A633" s="525"/>
      <c r="B633" s="545" t="s">
        <v>1585</v>
      </c>
      <c r="C633" s="569" t="s">
        <v>1936</v>
      </c>
      <c r="D633" s="633" t="s">
        <v>2414</v>
      </c>
      <c r="E633" s="615"/>
      <c r="F633" s="616"/>
      <c r="G633" s="4">
        <f t="shared" si="10"/>
        <v>150</v>
      </c>
      <c r="H633" s="556">
        <v>120</v>
      </c>
      <c r="I633" s="4">
        <f t="shared" si="11"/>
        <v>30</v>
      </c>
      <c r="J633" s="210"/>
    </row>
    <row r="634" spans="1:10" ht="15">
      <c r="A634" s="525"/>
      <c r="B634" s="545" t="s">
        <v>1937</v>
      </c>
      <c r="C634" s="569" t="s">
        <v>1938</v>
      </c>
      <c r="D634" s="633" t="s">
        <v>2415</v>
      </c>
      <c r="E634" s="615"/>
      <c r="F634" s="616"/>
      <c r="G634" s="4">
        <f t="shared" si="10"/>
        <v>150</v>
      </c>
      <c r="H634" s="556">
        <v>120</v>
      </c>
      <c r="I634" s="4">
        <f t="shared" si="11"/>
        <v>30</v>
      </c>
      <c r="J634" s="210"/>
    </row>
    <row r="635" spans="1:10" ht="15">
      <c r="A635" s="525"/>
      <c r="B635" s="545" t="s">
        <v>1098</v>
      </c>
      <c r="C635" s="569" t="s">
        <v>1939</v>
      </c>
      <c r="D635" s="633" t="s">
        <v>2416</v>
      </c>
      <c r="E635" s="615"/>
      <c r="F635" s="616"/>
      <c r="G635" s="4">
        <f t="shared" si="10"/>
        <v>150</v>
      </c>
      <c r="H635" s="556">
        <v>120</v>
      </c>
      <c r="I635" s="4">
        <f t="shared" si="11"/>
        <v>30</v>
      </c>
      <c r="J635" s="210"/>
    </row>
    <row r="636" spans="1:10" ht="15">
      <c r="A636" s="525"/>
      <c r="B636" s="545" t="s">
        <v>1940</v>
      </c>
      <c r="C636" s="569" t="s">
        <v>1941</v>
      </c>
      <c r="D636" s="633" t="s">
        <v>2417</v>
      </c>
      <c r="E636" s="615"/>
      <c r="F636" s="616"/>
      <c r="G636" s="4">
        <f t="shared" si="10"/>
        <v>150</v>
      </c>
      <c r="H636" s="556">
        <v>120</v>
      </c>
      <c r="I636" s="4">
        <f t="shared" si="11"/>
        <v>30</v>
      </c>
      <c r="J636" s="210"/>
    </row>
    <row r="637" spans="1:10" ht="15">
      <c r="A637" s="525"/>
      <c r="B637" s="545" t="s">
        <v>1568</v>
      </c>
      <c r="C637" s="569" t="s">
        <v>1942</v>
      </c>
      <c r="D637" s="633" t="s">
        <v>2418</v>
      </c>
      <c r="E637" s="615"/>
      <c r="F637" s="616"/>
      <c r="G637" s="4">
        <f t="shared" si="10"/>
        <v>150</v>
      </c>
      <c r="H637" s="556">
        <v>120</v>
      </c>
      <c r="I637" s="4">
        <f t="shared" si="11"/>
        <v>30</v>
      </c>
      <c r="J637" s="210"/>
    </row>
    <row r="638" spans="1:10" ht="15">
      <c r="A638" s="525"/>
      <c r="B638" s="545" t="s">
        <v>1906</v>
      </c>
      <c r="C638" s="569" t="s">
        <v>1943</v>
      </c>
      <c r="D638" s="633" t="s">
        <v>2419</v>
      </c>
      <c r="E638" s="615"/>
      <c r="F638" s="616"/>
      <c r="G638" s="4">
        <f t="shared" si="10"/>
        <v>150</v>
      </c>
      <c r="H638" s="556">
        <v>120</v>
      </c>
      <c r="I638" s="4">
        <f t="shared" si="11"/>
        <v>30</v>
      </c>
      <c r="J638" s="210"/>
    </row>
    <row r="639" spans="1:10" ht="15">
      <c r="A639" s="525"/>
      <c r="B639" s="545" t="s">
        <v>1944</v>
      </c>
      <c r="C639" s="569" t="s">
        <v>1942</v>
      </c>
      <c r="D639" s="633" t="s">
        <v>2420</v>
      </c>
      <c r="E639" s="615"/>
      <c r="F639" s="616"/>
      <c r="G639" s="4">
        <f t="shared" si="10"/>
        <v>150</v>
      </c>
      <c r="H639" s="556">
        <v>120</v>
      </c>
      <c r="I639" s="4">
        <f t="shared" si="11"/>
        <v>30</v>
      </c>
      <c r="J639" s="210"/>
    </row>
    <row r="640" spans="1:10" ht="15">
      <c r="A640" s="525"/>
      <c r="B640" s="545" t="s">
        <v>1945</v>
      </c>
      <c r="C640" s="569" t="s">
        <v>1946</v>
      </c>
      <c r="D640" s="634" t="s">
        <v>2421</v>
      </c>
      <c r="E640" s="615"/>
      <c r="F640" s="616"/>
      <c r="G640" s="4">
        <f t="shared" si="10"/>
        <v>150</v>
      </c>
      <c r="H640" s="556">
        <v>120</v>
      </c>
      <c r="I640" s="4">
        <f t="shared" si="11"/>
        <v>30</v>
      </c>
      <c r="J640" s="210"/>
    </row>
    <row r="641" spans="1:10" ht="15">
      <c r="A641" s="525"/>
      <c r="B641" s="545" t="s">
        <v>928</v>
      </c>
      <c r="C641" s="569" t="s">
        <v>1947</v>
      </c>
      <c r="D641" s="633" t="s">
        <v>2422</v>
      </c>
      <c r="E641" s="615"/>
      <c r="F641" s="616"/>
      <c r="G641" s="4">
        <f t="shared" si="10"/>
        <v>150</v>
      </c>
      <c r="H641" s="556">
        <v>120</v>
      </c>
      <c r="I641" s="4">
        <f t="shared" si="11"/>
        <v>30</v>
      </c>
      <c r="J641" s="210"/>
    </row>
    <row r="642" spans="1:10" ht="15">
      <c r="A642" s="525"/>
      <c r="B642" s="545" t="s">
        <v>1948</v>
      </c>
      <c r="C642" s="569" t="s">
        <v>1942</v>
      </c>
      <c r="D642" s="633" t="s">
        <v>2423</v>
      </c>
      <c r="E642" s="615"/>
      <c r="F642" s="616"/>
      <c r="G642" s="4">
        <f t="shared" si="10"/>
        <v>150</v>
      </c>
      <c r="H642" s="556">
        <v>120</v>
      </c>
      <c r="I642" s="4">
        <f t="shared" si="11"/>
        <v>30</v>
      </c>
      <c r="J642" s="210"/>
    </row>
    <row r="643" spans="1:10" ht="15">
      <c r="A643" s="525"/>
      <c r="B643" s="545" t="s">
        <v>1949</v>
      </c>
      <c r="C643" s="569" t="s">
        <v>1950</v>
      </c>
      <c r="D643" s="633" t="s">
        <v>2424</v>
      </c>
      <c r="E643" s="615"/>
      <c r="F643" s="616"/>
      <c r="G643" s="4">
        <f t="shared" si="10"/>
        <v>150</v>
      </c>
      <c r="H643" s="556">
        <v>120</v>
      </c>
      <c r="I643" s="4">
        <f t="shared" si="11"/>
        <v>30</v>
      </c>
      <c r="J643" s="210"/>
    </row>
    <row r="644" spans="1:10" ht="15">
      <c r="A644" s="525"/>
      <c r="B644" s="545" t="s">
        <v>1508</v>
      </c>
      <c r="C644" s="569" t="s">
        <v>1951</v>
      </c>
      <c r="D644" s="633" t="s">
        <v>2425</v>
      </c>
      <c r="E644" s="615"/>
      <c r="F644" s="616"/>
      <c r="G644" s="4">
        <f t="shared" si="10"/>
        <v>150</v>
      </c>
      <c r="H644" s="556">
        <v>120</v>
      </c>
      <c r="I644" s="4">
        <f t="shared" si="11"/>
        <v>30</v>
      </c>
      <c r="J644" s="210"/>
    </row>
    <row r="645" spans="1:10" ht="15">
      <c r="A645" s="525"/>
      <c r="B645" s="545" t="s">
        <v>1952</v>
      </c>
      <c r="C645" s="569" t="s">
        <v>1942</v>
      </c>
      <c r="D645" s="633" t="s">
        <v>2426</v>
      </c>
      <c r="E645" s="615"/>
      <c r="F645" s="616"/>
      <c r="G645" s="4">
        <f t="shared" si="10"/>
        <v>150</v>
      </c>
      <c r="H645" s="556">
        <v>120</v>
      </c>
      <c r="I645" s="4">
        <f t="shared" si="11"/>
        <v>30</v>
      </c>
      <c r="J645" s="210"/>
    </row>
    <row r="646" spans="1:10" ht="15">
      <c r="A646" s="525"/>
      <c r="B646" s="545" t="s">
        <v>1949</v>
      </c>
      <c r="C646" s="569" t="s">
        <v>1006</v>
      </c>
      <c r="D646" s="633" t="s">
        <v>2427</v>
      </c>
      <c r="E646" s="615"/>
      <c r="F646" s="616"/>
      <c r="G646" s="4">
        <f t="shared" si="10"/>
        <v>150</v>
      </c>
      <c r="H646" s="556">
        <v>120</v>
      </c>
      <c r="I646" s="4">
        <f t="shared" si="11"/>
        <v>30</v>
      </c>
      <c r="J646" s="210"/>
    </row>
    <row r="647" spans="1:10" ht="15">
      <c r="A647" s="525"/>
      <c r="B647" s="545" t="s">
        <v>1591</v>
      </c>
      <c r="C647" s="569" t="s">
        <v>1953</v>
      </c>
      <c r="D647" s="633" t="s">
        <v>2428</v>
      </c>
      <c r="E647" s="615"/>
      <c r="F647" s="616"/>
      <c r="G647" s="4">
        <f t="shared" si="10"/>
        <v>150</v>
      </c>
      <c r="H647" s="556">
        <v>120</v>
      </c>
      <c r="I647" s="4">
        <f t="shared" si="11"/>
        <v>30</v>
      </c>
      <c r="J647" s="210"/>
    </row>
    <row r="648" spans="1:10" ht="15">
      <c r="A648" s="525"/>
      <c r="B648" s="545" t="s">
        <v>1954</v>
      </c>
      <c r="C648" s="569" t="s">
        <v>1950</v>
      </c>
      <c r="D648" s="633" t="s">
        <v>2429</v>
      </c>
      <c r="E648" s="615"/>
      <c r="F648" s="616"/>
      <c r="G648" s="4">
        <f t="shared" si="10"/>
        <v>150</v>
      </c>
      <c r="H648" s="556">
        <v>120</v>
      </c>
      <c r="I648" s="4">
        <f t="shared" si="11"/>
        <v>30</v>
      </c>
      <c r="J648" s="210"/>
    </row>
    <row r="649" spans="1:10" ht="15">
      <c r="A649" s="525"/>
      <c r="B649" s="545" t="s">
        <v>1955</v>
      </c>
      <c r="C649" s="569" t="s">
        <v>1942</v>
      </c>
      <c r="D649" s="633" t="s">
        <v>2430</v>
      </c>
      <c r="E649" s="615"/>
      <c r="F649" s="616"/>
      <c r="G649" s="4">
        <f t="shared" si="10"/>
        <v>150</v>
      </c>
      <c r="H649" s="556">
        <v>120</v>
      </c>
      <c r="I649" s="4">
        <f t="shared" si="11"/>
        <v>30</v>
      </c>
      <c r="J649" s="210"/>
    </row>
    <row r="650" spans="1:10" ht="15">
      <c r="A650" s="525"/>
      <c r="B650" s="545" t="s">
        <v>1956</v>
      </c>
      <c r="C650" s="569" t="s">
        <v>1524</v>
      </c>
      <c r="D650" s="633" t="s">
        <v>2431</v>
      </c>
      <c r="E650" s="615"/>
      <c r="F650" s="616"/>
      <c r="G650" s="4">
        <f t="shared" si="10"/>
        <v>150</v>
      </c>
      <c r="H650" s="556">
        <v>120</v>
      </c>
      <c r="I650" s="4">
        <f t="shared" si="11"/>
        <v>30</v>
      </c>
      <c r="J650" s="210"/>
    </row>
    <row r="651" spans="1:10" ht="15">
      <c r="A651" s="525"/>
      <c r="B651" s="545" t="s">
        <v>1574</v>
      </c>
      <c r="C651" s="569" t="s">
        <v>1950</v>
      </c>
      <c r="D651" s="633" t="s">
        <v>2432</v>
      </c>
      <c r="E651" s="615"/>
      <c r="F651" s="616"/>
      <c r="G651" s="4">
        <f t="shared" si="10"/>
        <v>150</v>
      </c>
      <c r="H651" s="556">
        <v>120</v>
      </c>
      <c r="I651" s="4">
        <f t="shared" si="11"/>
        <v>30</v>
      </c>
      <c r="J651" s="210"/>
    </row>
    <row r="652" spans="1:10" ht="15">
      <c r="A652" s="525"/>
      <c r="B652" s="545" t="s">
        <v>1924</v>
      </c>
      <c r="C652" s="569" t="s">
        <v>1957</v>
      </c>
      <c r="D652" s="633" t="s">
        <v>2433</v>
      </c>
      <c r="E652" s="615"/>
      <c r="F652" s="616"/>
      <c r="G652" s="4">
        <f t="shared" si="10"/>
        <v>150</v>
      </c>
      <c r="H652" s="556">
        <v>120</v>
      </c>
      <c r="I652" s="4">
        <f t="shared" si="11"/>
        <v>30</v>
      </c>
      <c r="J652" s="210"/>
    </row>
    <row r="653" spans="1:10" ht="15">
      <c r="A653" s="525"/>
      <c r="B653" s="545" t="s">
        <v>1574</v>
      </c>
      <c r="C653" s="569" t="s">
        <v>1958</v>
      </c>
      <c r="D653" s="633" t="s">
        <v>2434</v>
      </c>
      <c r="E653" s="615"/>
      <c r="F653" s="616"/>
      <c r="G653" s="4">
        <f t="shared" si="10"/>
        <v>150</v>
      </c>
      <c r="H653" s="556">
        <v>120</v>
      </c>
      <c r="I653" s="4">
        <f t="shared" si="11"/>
        <v>30</v>
      </c>
      <c r="J653" s="210"/>
    </row>
    <row r="654" spans="1:10" ht="15">
      <c r="A654" s="525"/>
      <c r="B654" s="545" t="s">
        <v>1959</v>
      </c>
      <c r="C654" s="569" t="s">
        <v>1960</v>
      </c>
      <c r="D654" s="634" t="s">
        <v>2435</v>
      </c>
      <c r="E654" s="615"/>
      <c r="F654" s="616"/>
      <c r="G654" s="4">
        <f t="shared" si="10"/>
        <v>150</v>
      </c>
      <c r="H654" s="556">
        <v>120</v>
      </c>
      <c r="I654" s="4">
        <f t="shared" si="11"/>
        <v>30</v>
      </c>
      <c r="J654" s="210"/>
    </row>
    <row r="655" spans="1:10" ht="15">
      <c r="A655" s="525"/>
      <c r="B655" s="545" t="s">
        <v>1925</v>
      </c>
      <c r="C655" s="569" t="s">
        <v>1961</v>
      </c>
      <c r="D655" s="633" t="s">
        <v>2436</v>
      </c>
      <c r="E655" s="615"/>
      <c r="F655" s="616"/>
      <c r="G655" s="4">
        <f t="shared" si="10"/>
        <v>150</v>
      </c>
      <c r="H655" s="556">
        <v>120</v>
      </c>
      <c r="I655" s="4">
        <f t="shared" si="11"/>
        <v>30</v>
      </c>
      <c r="J655" s="210"/>
    </row>
    <row r="656" spans="1:10" ht="15">
      <c r="A656" s="525"/>
      <c r="B656" s="545" t="s">
        <v>1962</v>
      </c>
      <c r="C656" s="569" t="s">
        <v>1963</v>
      </c>
      <c r="D656" s="635" t="s">
        <v>2437</v>
      </c>
      <c r="E656" s="615"/>
      <c r="F656" s="616"/>
      <c r="G656" s="4">
        <f t="shared" si="10"/>
        <v>150</v>
      </c>
      <c r="H656" s="556">
        <v>120</v>
      </c>
      <c r="I656" s="4">
        <f t="shared" si="11"/>
        <v>30</v>
      </c>
      <c r="J656" s="210"/>
    </row>
    <row r="657" spans="1:10" ht="15">
      <c r="A657" s="525"/>
      <c r="B657" s="545" t="s">
        <v>1964</v>
      </c>
      <c r="C657" s="569" t="s">
        <v>1965</v>
      </c>
      <c r="D657" s="634" t="s">
        <v>2438</v>
      </c>
      <c r="E657" s="615"/>
      <c r="F657" s="616"/>
      <c r="G657" s="4">
        <f t="shared" si="10"/>
        <v>150</v>
      </c>
      <c r="H657" s="556">
        <v>120</v>
      </c>
      <c r="I657" s="4">
        <f t="shared" si="11"/>
        <v>30</v>
      </c>
      <c r="J657" s="210"/>
    </row>
    <row r="658" spans="1:10" ht="15">
      <c r="A658" s="525"/>
      <c r="B658" s="545" t="s">
        <v>1966</v>
      </c>
      <c r="C658" s="569" t="s">
        <v>1967</v>
      </c>
      <c r="D658" s="633" t="s">
        <v>2439</v>
      </c>
      <c r="E658" s="615"/>
      <c r="F658" s="616"/>
      <c r="G658" s="4">
        <f t="shared" si="10"/>
        <v>150</v>
      </c>
      <c r="H658" s="556">
        <v>120</v>
      </c>
      <c r="I658" s="4">
        <f t="shared" si="11"/>
        <v>30</v>
      </c>
      <c r="J658" s="210"/>
    </row>
    <row r="659" spans="1:10" ht="15">
      <c r="A659" s="525"/>
      <c r="B659" s="545" t="s">
        <v>1968</v>
      </c>
      <c r="C659" s="569" t="s">
        <v>1969</v>
      </c>
      <c r="D659" s="633" t="s">
        <v>2440</v>
      </c>
      <c r="E659" s="615"/>
      <c r="F659" s="616"/>
      <c r="G659" s="4">
        <f t="shared" si="10"/>
        <v>150</v>
      </c>
      <c r="H659" s="556">
        <v>120</v>
      </c>
      <c r="I659" s="4">
        <f t="shared" si="11"/>
        <v>30</v>
      </c>
      <c r="J659" s="210"/>
    </row>
    <row r="660" spans="1:10" ht="15">
      <c r="A660" s="525"/>
      <c r="B660" s="545" t="s">
        <v>1970</v>
      </c>
      <c r="C660" s="569" t="s">
        <v>1599</v>
      </c>
      <c r="D660" s="633" t="s">
        <v>2441</v>
      </c>
      <c r="E660" s="615"/>
      <c r="F660" s="616"/>
      <c r="G660" s="4">
        <f t="shared" si="10"/>
        <v>150</v>
      </c>
      <c r="H660" s="556">
        <v>120</v>
      </c>
      <c r="I660" s="4">
        <f t="shared" si="11"/>
        <v>30</v>
      </c>
      <c r="J660" s="210"/>
    </row>
    <row r="661" spans="1:10" ht="15">
      <c r="A661" s="525"/>
      <c r="B661" s="545" t="s">
        <v>1568</v>
      </c>
      <c r="C661" s="569" t="s">
        <v>1553</v>
      </c>
      <c r="D661" s="633" t="s">
        <v>2442</v>
      </c>
      <c r="E661" s="615"/>
      <c r="F661" s="616"/>
      <c r="G661" s="4">
        <f t="shared" si="10"/>
        <v>150</v>
      </c>
      <c r="H661" s="556">
        <v>120</v>
      </c>
      <c r="I661" s="4">
        <f t="shared" si="11"/>
        <v>30</v>
      </c>
      <c r="J661" s="210"/>
    </row>
    <row r="662" spans="1:10" ht="15">
      <c r="A662" s="525"/>
      <c r="B662" s="545" t="s">
        <v>1886</v>
      </c>
      <c r="C662" s="569" t="s">
        <v>1001</v>
      </c>
      <c r="D662" s="633" t="s">
        <v>2443</v>
      </c>
      <c r="E662" s="615"/>
      <c r="F662" s="616"/>
      <c r="G662" s="4">
        <f t="shared" si="10"/>
        <v>150</v>
      </c>
      <c r="H662" s="556">
        <v>120</v>
      </c>
      <c r="I662" s="4">
        <f t="shared" si="11"/>
        <v>30</v>
      </c>
      <c r="J662" s="210"/>
    </row>
    <row r="663" spans="1:10" ht="15">
      <c r="A663" s="525"/>
      <c r="B663" s="545" t="s">
        <v>1568</v>
      </c>
      <c r="C663" s="569" t="s">
        <v>1971</v>
      </c>
      <c r="D663" s="633" t="s">
        <v>2444</v>
      </c>
      <c r="E663" s="615"/>
      <c r="F663" s="616"/>
      <c r="G663" s="4">
        <f t="shared" si="10"/>
        <v>150</v>
      </c>
      <c r="H663" s="556">
        <v>120</v>
      </c>
      <c r="I663" s="4">
        <f t="shared" si="11"/>
        <v>30</v>
      </c>
      <c r="J663" s="210"/>
    </row>
    <row r="664" spans="1:10" ht="15">
      <c r="A664" s="525"/>
      <c r="B664" s="545" t="s">
        <v>1940</v>
      </c>
      <c r="C664" s="569" t="s">
        <v>1972</v>
      </c>
      <c r="D664" s="633" t="s">
        <v>2445</v>
      </c>
      <c r="E664" s="615"/>
      <c r="F664" s="616"/>
      <c r="G664" s="4">
        <f t="shared" si="10"/>
        <v>150</v>
      </c>
      <c r="H664" s="556">
        <v>120</v>
      </c>
      <c r="I664" s="4">
        <f t="shared" si="11"/>
        <v>30</v>
      </c>
      <c r="J664" s="210"/>
    </row>
    <row r="665" spans="1:10" ht="15">
      <c r="A665" s="525"/>
      <c r="B665" s="545" t="s">
        <v>1973</v>
      </c>
      <c r="C665" s="569" t="s">
        <v>1974</v>
      </c>
      <c r="D665" s="633" t="s">
        <v>2446</v>
      </c>
      <c r="E665" s="615"/>
      <c r="F665" s="616"/>
      <c r="G665" s="4">
        <f t="shared" si="10"/>
        <v>150</v>
      </c>
      <c r="H665" s="556">
        <v>120</v>
      </c>
      <c r="I665" s="4">
        <f t="shared" si="11"/>
        <v>30</v>
      </c>
      <c r="J665" s="210"/>
    </row>
    <row r="666" spans="1:10" ht="15">
      <c r="A666" s="525"/>
      <c r="B666" s="545" t="s">
        <v>1878</v>
      </c>
      <c r="C666" s="569" t="s">
        <v>1975</v>
      </c>
      <c r="D666" s="633" t="s">
        <v>2447</v>
      </c>
      <c r="E666" s="615"/>
      <c r="F666" s="616"/>
      <c r="G666" s="4">
        <f t="shared" si="10"/>
        <v>150</v>
      </c>
      <c r="H666" s="556">
        <v>120</v>
      </c>
      <c r="I666" s="4">
        <f t="shared" si="11"/>
        <v>30</v>
      </c>
      <c r="J666" s="210"/>
    </row>
    <row r="667" spans="1:10" ht="15">
      <c r="A667" s="525"/>
      <c r="B667" s="545" t="s">
        <v>1930</v>
      </c>
      <c r="C667" s="569" t="s">
        <v>1976</v>
      </c>
      <c r="D667" s="633" t="s">
        <v>2448</v>
      </c>
      <c r="E667" s="615"/>
      <c r="F667" s="616"/>
      <c r="G667" s="4">
        <f t="shared" si="10"/>
        <v>150</v>
      </c>
      <c r="H667" s="556">
        <v>120</v>
      </c>
      <c r="I667" s="4">
        <f t="shared" si="11"/>
        <v>30</v>
      </c>
      <c r="J667" s="210"/>
    </row>
    <row r="668" spans="1:10" ht="15">
      <c r="A668" s="525"/>
      <c r="B668" s="545" t="s">
        <v>1977</v>
      </c>
      <c r="C668" s="569" t="s">
        <v>1978</v>
      </c>
      <c r="D668" s="633" t="s">
        <v>2449</v>
      </c>
      <c r="E668" s="615"/>
      <c r="F668" s="616"/>
      <c r="G668" s="4">
        <f t="shared" si="10"/>
        <v>150</v>
      </c>
      <c r="H668" s="556">
        <v>120</v>
      </c>
      <c r="I668" s="4">
        <f t="shared" si="11"/>
        <v>30</v>
      </c>
      <c r="J668" s="210"/>
    </row>
    <row r="669" spans="1:10" ht="15">
      <c r="A669" s="525"/>
      <c r="B669" s="545" t="s">
        <v>1574</v>
      </c>
      <c r="C669" s="569" t="s">
        <v>1975</v>
      </c>
      <c r="D669" s="633" t="s">
        <v>2450</v>
      </c>
      <c r="E669" s="615"/>
      <c r="F669" s="616"/>
      <c r="G669" s="4">
        <f t="shared" si="10"/>
        <v>150</v>
      </c>
      <c r="H669" s="556">
        <v>120</v>
      </c>
      <c r="I669" s="4">
        <f t="shared" si="11"/>
        <v>30</v>
      </c>
      <c r="J669" s="210"/>
    </row>
    <row r="670" spans="1:10" ht="15">
      <c r="A670" s="525"/>
      <c r="B670" s="545" t="s">
        <v>1583</v>
      </c>
      <c r="C670" s="569" t="s">
        <v>1979</v>
      </c>
      <c r="D670" s="633" t="s">
        <v>2451</v>
      </c>
      <c r="E670" s="615"/>
      <c r="F670" s="616"/>
      <c r="G670" s="4">
        <f t="shared" si="10"/>
        <v>150</v>
      </c>
      <c r="H670" s="556">
        <v>120</v>
      </c>
      <c r="I670" s="4">
        <f t="shared" si="11"/>
        <v>30</v>
      </c>
      <c r="J670" s="210"/>
    </row>
    <row r="671" spans="1:10" ht="15">
      <c r="A671" s="525"/>
      <c r="B671" s="545" t="s">
        <v>1940</v>
      </c>
      <c r="C671" s="569" t="s">
        <v>1980</v>
      </c>
      <c r="D671" s="633" t="s">
        <v>2452</v>
      </c>
      <c r="E671" s="615"/>
      <c r="F671" s="616"/>
      <c r="G671" s="4">
        <f t="shared" si="10"/>
        <v>150</v>
      </c>
      <c r="H671" s="556">
        <v>120</v>
      </c>
      <c r="I671" s="4">
        <f t="shared" si="11"/>
        <v>30</v>
      </c>
      <c r="J671" s="210"/>
    </row>
    <row r="672" spans="1:10" ht="15">
      <c r="A672" s="525"/>
      <c r="B672" s="545" t="s">
        <v>958</v>
      </c>
      <c r="C672" s="569" t="s">
        <v>1106</v>
      </c>
      <c r="D672" s="633" t="s">
        <v>2453</v>
      </c>
      <c r="E672" s="615"/>
      <c r="F672" s="616"/>
      <c r="G672" s="4">
        <f t="shared" si="10"/>
        <v>150</v>
      </c>
      <c r="H672" s="556">
        <v>120</v>
      </c>
      <c r="I672" s="4">
        <f t="shared" si="11"/>
        <v>30</v>
      </c>
      <c r="J672" s="210"/>
    </row>
    <row r="673" spans="1:10" ht="15">
      <c r="A673" s="525"/>
      <c r="B673" s="545" t="s">
        <v>1981</v>
      </c>
      <c r="C673" s="569" t="s">
        <v>1052</v>
      </c>
      <c r="D673" s="633" t="s">
        <v>2454</v>
      </c>
      <c r="E673" s="615"/>
      <c r="F673" s="616"/>
      <c r="G673" s="4">
        <f t="shared" si="10"/>
        <v>150</v>
      </c>
      <c r="H673" s="556">
        <v>120</v>
      </c>
      <c r="I673" s="4">
        <f t="shared" si="11"/>
        <v>30</v>
      </c>
      <c r="J673" s="210"/>
    </row>
    <row r="674" spans="1:10" ht="15">
      <c r="A674" s="525"/>
      <c r="B674" s="545" t="s">
        <v>1536</v>
      </c>
      <c r="C674" s="569" t="s">
        <v>929</v>
      </c>
      <c r="D674" s="633" t="s">
        <v>2455</v>
      </c>
      <c r="E674" s="615"/>
      <c r="F674" s="616"/>
      <c r="G674" s="4">
        <f t="shared" si="10"/>
        <v>150</v>
      </c>
      <c r="H674" s="556">
        <v>120</v>
      </c>
      <c r="I674" s="4">
        <f t="shared" si="11"/>
        <v>30</v>
      </c>
      <c r="J674" s="210"/>
    </row>
    <row r="675" spans="1:10" ht="15">
      <c r="A675" s="525"/>
      <c r="B675" s="545" t="s">
        <v>1982</v>
      </c>
      <c r="C675" s="569" t="s">
        <v>929</v>
      </c>
      <c r="D675" s="633" t="s">
        <v>2456</v>
      </c>
      <c r="E675" s="615"/>
      <c r="F675" s="616"/>
      <c r="G675" s="4">
        <f t="shared" si="10"/>
        <v>150</v>
      </c>
      <c r="H675" s="556">
        <v>120</v>
      </c>
      <c r="I675" s="4">
        <f t="shared" si="11"/>
        <v>30</v>
      </c>
      <c r="J675" s="210"/>
    </row>
    <row r="676" spans="1:10" ht="15">
      <c r="A676" s="525"/>
      <c r="B676" s="545" t="s">
        <v>1977</v>
      </c>
      <c r="C676" s="569" t="s">
        <v>1983</v>
      </c>
      <c r="D676" s="633" t="s">
        <v>2457</v>
      </c>
      <c r="E676" s="615"/>
      <c r="F676" s="616"/>
      <c r="G676" s="4">
        <f t="shared" si="10"/>
        <v>150</v>
      </c>
      <c r="H676" s="556">
        <v>120</v>
      </c>
      <c r="I676" s="4">
        <f t="shared" si="11"/>
        <v>30</v>
      </c>
      <c r="J676" s="210"/>
    </row>
    <row r="677" spans="1:10" ht="15">
      <c r="A677" s="525"/>
      <c r="B677" s="545" t="s">
        <v>1984</v>
      </c>
      <c r="C677" s="569" t="s">
        <v>1985</v>
      </c>
      <c r="D677" s="633" t="s">
        <v>2458</v>
      </c>
      <c r="E677" s="615"/>
      <c r="F677" s="616"/>
      <c r="G677" s="4">
        <f t="shared" si="10"/>
        <v>150</v>
      </c>
      <c r="H677" s="556">
        <v>120</v>
      </c>
      <c r="I677" s="4">
        <f t="shared" si="11"/>
        <v>30</v>
      </c>
      <c r="J677" s="210"/>
    </row>
    <row r="678" spans="1:10" ht="15">
      <c r="A678" s="525"/>
      <c r="B678" s="545" t="s">
        <v>1986</v>
      </c>
      <c r="C678" s="569" t="s">
        <v>1987</v>
      </c>
      <c r="D678" s="633" t="s">
        <v>2459</v>
      </c>
      <c r="E678" s="615"/>
      <c r="F678" s="616"/>
      <c r="G678" s="4">
        <f t="shared" si="10"/>
        <v>150</v>
      </c>
      <c r="H678" s="556">
        <v>120</v>
      </c>
      <c r="I678" s="4">
        <f t="shared" si="11"/>
        <v>30</v>
      </c>
      <c r="J678" s="210"/>
    </row>
    <row r="679" spans="1:10" ht="15">
      <c r="A679" s="525"/>
      <c r="B679" s="545" t="s">
        <v>655</v>
      </c>
      <c r="C679" s="569" t="s">
        <v>1987</v>
      </c>
      <c r="D679" s="633" t="s">
        <v>2460</v>
      </c>
      <c r="E679" s="615"/>
      <c r="F679" s="616"/>
      <c r="G679" s="4">
        <f t="shared" si="10"/>
        <v>150</v>
      </c>
      <c r="H679" s="556">
        <v>120</v>
      </c>
      <c r="I679" s="4">
        <f t="shared" si="11"/>
        <v>30</v>
      </c>
      <c r="J679" s="210"/>
    </row>
    <row r="680" spans="1:10" ht="15">
      <c r="A680" s="525"/>
      <c r="B680" s="545" t="s">
        <v>928</v>
      </c>
      <c r="C680" s="569" t="s">
        <v>1987</v>
      </c>
      <c r="D680" s="633" t="s">
        <v>2461</v>
      </c>
      <c r="E680" s="615"/>
      <c r="F680" s="616"/>
      <c r="G680" s="4">
        <f t="shared" si="10"/>
        <v>150</v>
      </c>
      <c r="H680" s="556">
        <v>120</v>
      </c>
      <c r="I680" s="4">
        <f t="shared" si="11"/>
        <v>30</v>
      </c>
      <c r="J680" s="210"/>
    </row>
    <row r="681" spans="1:10" ht="15">
      <c r="A681" s="525"/>
      <c r="B681" s="545" t="s">
        <v>1889</v>
      </c>
      <c r="C681" s="569" t="s">
        <v>1988</v>
      </c>
      <c r="D681" s="633" t="s">
        <v>2462</v>
      </c>
      <c r="E681" s="615"/>
      <c r="F681" s="616"/>
      <c r="G681" s="4">
        <f t="shared" si="10"/>
        <v>150</v>
      </c>
      <c r="H681" s="556">
        <v>120</v>
      </c>
      <c r="I681" s="4">
        <f t="shared" si="11"/>
        <v>30</v>
      </c>
      <c r="J681" s="210"/>
    </row>
    <row r="682" spans="1:10" ht="15">
      <c r="A682" s="525"/>
      <c r="B682" s="545" t="s">
        <v>1989</v>
      </c>
      <c r="C682" s="569" t="s">
        <v>1979</v>
      </c>
      <c r="D682" s="633" t="s">
        <v>2463</v>
      </c>
      <c r="E682" s="615"/>
      <c r="F682" s="616"/>
      <c r="G682" s="4">
        <f t="shared" si="10"/>
        <v>150</v>
      </c>
      <c r="H682" s="556">
        <v>120</v>
      </c>
      <c r="I682" s="4">
        <f t="shared" si="11"/>
        <v>30</v>
      </c>
      <c r="J682" s="210"/>
    </row>
    <row r="683" spans="1:10" ht="15">
      <c r="A683" s="525"/>
      <c r="B683" s="545" t="s">
        <v>1532</v>
      </c>
      <c r="C683" s="569" t="s">
        <v>1990</v>
      </c>
      <c r="D683" s="633" t="s">
        <v>2464</v>
      </c>
      <c r="E683" s="615"/>
      <c r="F683" s="616"/>
      <c r="G683" s="4">
        <f t="shared" si="10"/>
        <v>150</v>
      </c>
      <c r="H683" s="556">
        <v>120</v>
      </c>
      <c r="I683" s="4">
        <f t="shared" si="11"/>
        <v>30</v>
      </c>
      <c r="J683" s="210"/>
    </row>
    <row r="684" spans="1:10" ht="15">
      <c r="A684" s="525"/>
      <c r="B684" s="545" t="s">
        <v>1574</v>
      </c>
      <c r="C684" s="569" t="s">
        <v>1991</v>
      </c>
      <c r="D684" s="633" t="s">
        <v>2465</v>
      </c>
      <c r="E684" s="615"/>
      <c r="F684" s="616"/>
      <c r="G684" s="4">
        <f t="shared" si="10"/>
        <v>150</v>
      </c>
      <c r="H684" s="556">
        <v>120</v>
      </c>
      <c r="I684" s="4">
        <f t="shared" si="11"/>
        <v>30</v>
      </c>
      <c r="J684" s="210"/>
    </row>
    <row r="685" spans="1:10" ht="15">
      <c r="A685" s="525"/>
      <c r="B685" s="545" t="s">
        <v>1508</v>
      </c>
      <c r="C685" s="569" t="s">
        <v>1263</v>
      </c>
      <c r="D685" s="633" t="s">
        <v>2466</v>
      </c>
      <c r="E685" s="615"/>
      <c r="F685" s="616"/>
      <c r="G685" s="4">
        <f t="shared" ref="G685:G748" si="12">H685/0.8</f>
        <v>150</v>
      </c>
      <c r="H685" s="556">
        <v>120</v>
      </c>
      <c r="I685" s="4">
        <f t="shared" ref="I685:I748" si="13">H685*0.25</f>
        <v>30</v>
      </c>
      <c r="J685" s="210"/>
    </row>
    <row r="686" spans="1:10" ht="15">
      <c r="A686" s="525"/>
      <c r="B686" s="545" t="s">
        <v>913</v>
      </c>
      <c r="C686" s="569" t="s">
        <v>1423</v>
      </c>
      <c r="D686" s="635" t="s">
        <v>2467</v>
      </c>
      <c r="E686" s="615"/>
      <c r="F686" s="616"/>
      <c r="G686" s="4">
        <f t="shared" si="12"/>
        <v>150</v>
      </c>
      <c r="H686" s="556">
        <v>120</v>
      </c>
      <c r="I686" s="4">
        <f t="shared" si="13"/>
        <v>30</v>
      </c>
      <c r="J686" s="210"/>
    </row>
    <row r="687" spans="1:10" ht="15">
      <c r="A687" s="525"/>
      <c r="B687" s="545" t="s">
        <v>1508</v>
      </c>
      <c r="C687" s="569" t="s">
        <v>1992</v>
      </c>
      <c r="D687" s="635" t="s">
        <v>2468</v>
      </c>
      <c r="E687" s="615"/>
      <c r="F687" s="616"/>
      <c r="G687" s="4">
        <f t="shared" si="12"/>
        <v>150</v>
      </c>
      <c r="H687" s="556">
        <v>120</v>
      </c>
      <c r="I687" s="4">
        <f t="shared" si="13"/>
        <v>30</v>
      </c>
      <c r="J687" s="210"/>
    </row>
    <row r="688" spans="1:10" ht="15">
      <c r="A688" s="525"/>
      <c r="B688" s="545" t="s">
        <v>1993</v>
      </c>
      <c r="C688" s="569" t="s">
        <v>1994</v>
      </c>
      <c r="D688" s="635" t="s">
        <v>2469</v>
      </c>
      <c r="E688" s="615"/>
      <c r="F688" s="616"/>
      <c r="G688" s="4">
        <f t="shared" si="12"/>
        <v>150</v>
      </c>
      <c r="H688" s="556">
        <v>120</v>
      </c>
      <c r="I688" s="4">
        <f t="shared" si="13"/>
        <v>30</v>
      </c>
      <c r="J688" s="210"/>
    </row>
    <row r="689" spans="1:10" ht="15">
      <c r="A689" s="525"/>
      <c r="B689" s="545" t="s">
        <v>1574</v>
      </c>
      <c r="C689" s="569" t="s">
        <v>1995</v>
      </c>
      <c r="D689" s="635" t="s">
        <v>2470</v>
      </c>
      <c r="E689" s="615"/>
      <c r="F689" s="616"/>
      <c r="G689" s="4">
        <f t="shared" si="12"/>
        <v>150</v>
      </c>
      <c r="H689" s="556">
        <v>120</v>
      </c>
      <c r="I689" s="4">
        <f t="shared" si="13"/>
        <v>30</v>
      </c>
      <c r="J689" s="210"/>
    </row>
    <row r="690" spans="1:10" ht="15">
      <c r="A690" s="525"/>
      <c r="B690" s="545" t="s">
        <v>1996</v>
      </c>
      <c r="C690" s="569" t="s">
        <v>1994</v>
      </c>
      <c r="D690" s="635" t="s">
        <v>2471</v>
      </c>
      <c r="E690" s="615"/>
      <c r="F690" s="616"/>
      <c r="G690" s="4">
        <f t="shared" si="12"/>
        <v>150</v>
      </c>
      <c r="H690" s="556">
        <v>120</v>
      </c>
      <c r="I690" s="4">
        <f t="shared" si="13"/>
        <v>30</v>
      </c>
      <c r="J690" s="210"/>
    </row>
    <row r="691" spans="1:10" ht="15">
      <c r="A691" s="525"/>
      <c r="B691" s="545" t="s">
        <v>1997</v>
      </c>
      <c r="C691" s="569" t="s">
        <v>1258</v>
      </c>
      <c r="D691" s="635" t="s">
        <v>2472</v>
      </c>
      <c r="E691" s="615"/>
      <c r="F691" s="616"/>
      <c r="G691" s="4">
        <f t="shared" si="12"/>
        <v>150</v>
      </c>
      <c r="H691" s="556">
        <v>120</v>
      </c>
      <c r="I691" s="4">
        <f t="shared" si="13"/>
        <v>30</v>
      </c>
      <c r="J691" s="210"/>
    </row>
    <row r="692" spans="1:10" ht="15">
      <c r="A692" s="525"/>
      <c r="B692" s="545" t="s">
        <v>1998</v>
      </c>
      <c r="C692" s="569" t="s">
        <v>1994</v>
      </c>
      <c r="D692" s="635" t="s">
        <v>2473</v>
      </c>
      <c r="E692" s="615"/>
      <c r="F692" s="616"/>
      <c r="G692" s="4">
        <f t="shared" si="12"/>
        <v>150</v>
      </c>
      <c r="H692" s="556">
        <v>120</v>
      </c>
      <c r="I692" s="4">
        <f t="shared" si="13"/>
        <v>30</v>
      </c>
      <c r="J692" s="210"/>
    </row>
    <row r="693" spans="1:10" ht="15">
      <c r="A693" s="525"/>
      <c r="B693" s="545" t="s">
        <v>1999</v>
      </c>
      <c r="C693" s="569" t="s">
        <v>2000</v>
      </c>
      <c r="D693" s="635" t="s">
        <v>2474</v>
      </c>
      <c r="E693" s="615"/>
      <c r="F693" s="616"/>
      <c r="G693" s="4">
        <f t="shared" si="12"/>
        <v>150</v>
      </c>
      <c r="H693" s="556">
        <v>120</v>
      </c>
      <c r="I693" s="4">
        <f t="shared" si="13"/>
        <v>30</v>
      </c>
      <c r="J693" s="210"/>
    </row>
    <row r="694" spans="1:10" ht="15">
      <c r="A694" s="525"/>
      <c r="B694" s="545" t="s">
        <v>2001</v>
      </c>
      <c r="C694" s="569" t="s">
        <v>1161</v>
      </c>
      <c r="D694" s="635" t="s">
        <v>2475</v>
      </c>
      <c r="E694" s="615"/>
      <c r="F694" s="616"/>
      <c r="G694" s="4">
        <f t="shared" si="12"/>
        <v>150</v>
      </c>
      <c r="H694" s="556">
        <v>120</v>
      </c>
      <c r="I694" s="4">
        <f t="shared" si="13"/>
        <v>30</v>
      </c>
      <c r="J694" s="210"/>
    </row>
    <row r="695" spans="1:10" ht="15">
      <c r="A695" s="525"/>
      <c r="B695" s="545" t="s">
        <v>1508</v>
      </c>
      <c r="C695" s="569" t="s">
        <v>2002</v>
      </c>
      <c r="D695" s="635" t="s">
        <v>2476</v>
      </c>
      <c r="E695" s="615"/>
      <c r="F695" s="616"/>
      <c r="G695" s="4">
        <f t="shared" si="12"/>
        <v>150</v>
      </c>
      <c r="H695" s="556">
        <v>120</v>
      </c>
      <c r="I695" s="4">
        <f t="shared" si="13"/>
        <v>30</v>
      </c>
      <c r="J695" s="210"/>
    </row>
    <row r="696" spans="1:10" ht="15">
      <c r="A696" s="525"/>
      <c r="B696" s="545" t="s">
        <v>1886</v>
      </c>
      <c r="C696" s="569" t="s">
        <v>2003</v>
      </c>
      <c r="D696" s="635" t="s">
        <v>2477</v>
      </c>
      <c r="E696" s="615"/>
      <c r="F696" s="616"/>
      <c r="G696" s="4">
        <f t="shared" si="12"/>
        <v>150</v>
      </c>
      <c r="H696" s="556">
        <v>120</v>
      </c>
      <c r="I696" s="4">
        <f t="shared" si="13"/>
        <v>30</v>
      </c>
      <c r="J696" s="210"/>
    </row>
    <row r="697" spans="1:10" ht="15">
      <c r="A697" s="525"/>
      <c r="B697" s="545" t="s">
        <v>2004</v>
      </c>
      <c r="C697" s="569" t="s">
        <v>2005</v>
      </c>
      <c r="D697" s="635" t="s">
        <v>2478</v>
      </c>
      <c r="E697" s="615"/>
      <c r="F697" s="616"/>
      <c r="G697" s="4">
        <f t="shared" si="12"/>
        <v>150</v>
      </c>
      <c r="H697" s="556">
        <v>120</v>
      </c>
      <c r="I697" s="4">
        <f t="shared" si="13"/>
        <v>30</v>
      </c>
      <c r="J697" s="210"/>
    </row>
    <row r="698" spans="1:10" ht="15">
      <c r="A698" s="525"/>
      <c r="B698" s="545" t="s">
        <v>2006</v>
      </c>
      <c r="C698" s="569" t="s">
        <v>2007</v>
      </c>
      <c r="D698" s="635" t="s">
        <v>2479</v>
      </c>
      <c r="E698" s="615"/>
      <c r="F698" s="616"/>
      <c r="G698" s="4">
        <f t="shared" si="12"/>
        <v>150</v>
      </c>
      <c r="H698" s="556">
        <v>120</v>
      </c>
      <c r="I698" s="4">
        <f t="shared" si="13"/>
        <v>30</v>
      </c>
      <c r="J698" s="210"/>
    </row>
    <row r="699" spans="1:10" ht="15">
      <c r="A699" s="525"/>
      <c r="B699" s="545" t="s">
        <v>1570</v>
      </c>
      <c r="C699" s="569" t="s">
        <v>2008</v>
      </c>
      <c r="D699" s="635" t="s">
        <v>2480</v>
      </c>
      <c r="E699" s="615"/>
      <c r="F699" s="616"/>
      <c r="G699" s="4">
        <f t="shared" si="12"/>
        <v>150</v>
      </c>
      <c r="H699" s="556">
        <v>120</v>
      </c>
      <c r="I699" s="4">
        <f t="shared" si="13"/>
        <v>30</v>
      </c>
      <c r="J699" s="210"/>
    </row>
    <row r="700" spans="1:10" ht="15">
      <c r="A700" s="525"/>
      <c r="B700" s="545" t="s">
        <v>2009</v>
      </c>
      <c r="C700" s="569" t="s">
        <v>2010</v>
      </c>
      <c r="D700" s="635" t="s">
        <v>2481</v>
      </c>
      <c r="E700" s="615"/>
      <c r="F700" s="616"/>
      <c r="G700" s="4">
        <f t="shared" si="12"/>
        <v>150</v>
      </c>
      <c r="H700" s="556">
        <v>120</v>
      </c>
      <c r="I700" s="4">
        <f t="shared" si="13"/>
        <v>30</v>
      </c>
      <c r="J700" s="210"/>
    </row>
    <row r="701" spans="1:10" ht="15">
      <c r="A701" s="525"/>
      <c r="B701" s="545" t="s">
        <v>2011</v>
      </c>
      <c r="C701" s="569" t="s">
        <v>1161</v>
      </c>
      <c r="D701" s="635" t="s">
        <v>2482</v>
      </c>
      <c r="E701" s="615"/>
      <c r="F701" s="616"/>
      <c r="G701" s="4">
        <f t="shared" si="12"/>
        <v>150</v>
      </c>
      <c r="H701" s="556">
        <v>120</v>
      </c>
      <c r="I701" s="4">
        <f t="shared" si="13"/>
        <v>30</v>
      </c>
      <c r="J701" s="210"/>
    </row>
    <row r="702" spans="1:10" ht="15">
      <c r="A702" s="525"/>
      <c r="B702" s="545" t="s">
        <v>1925</v>
      </c>
      <c r="C702" s="569" t="s">
        <v>2012</v>
      </c>
      <c r="D702" s="635" t="s">
        <v>2483</v>
      </c>
      <c r="E702" s="615"/>
      <c r="F702" s="616"/>
      <c r="G702" s="4">
        <f t="shared" si="12"/>
        <v>150</v>
      </c>
      <c r="H702" s="556">
        <v>120</v>
      </c>
      <c r="I702" s="4">
        <f t="shared" si="13"/>
        <v>30</v>
      </c>
      <c r="J702" s="210"/>
    </row>
    <row r="703" spans="1:10" ht="15">
      <c r="A703" s="525"/>
      <c r="B703" s="545" t="s">
        <v>2013</v>
      </c>
      <c r="C703" s="569" t="s">
        <v>2014</v>
      </c>
      <c r="D703" s="635" t="s">
        <v>2484</v>
      </c>
      <c r="E703" s="615"/>
      <c r="F703" s="616"/>
      <c r="G703" s="4">
        <f t="shared" si="12"/>
        <v>150</v>
      </c>
      <c r="H703" s="556">
        <v>120</v>
      </c>
      <c r="I703" s="4">
        <f t="shared" si="13"/>
        <v>30</v>
      </c>
      <c r="J703" s="210"/>
    </row>
    <row r="704" spans="1:10" ht="15">
      <c r="A704" s="525"/>
      <c r="B704" s="545" t="s">
        <v>1924</v>
      </c>
      <c r="C704" s="569" t="s">
        <v>1145</v>
      </c>
      <c r="D704" s="635" t="s">
        <v>2485</v>
      </c>
      <c r="E704" s="615"/>
      <c r="F704" s="616"/>
      <c r="G704" s="4">
        <f t="shared" si="12"/>
        <v>150</v>
      </c>
      <c r="H704" s="556">
        <v>120</v>
      </c>
      <c r="I704" s="4">
        <f t="shared" si="13"/>
        <v>30</v>
      </c>
      <c r="J704" s="210"/>
    </row>
    <row r="705" spans="1:10" ht="15">
      <c r="A705" s="525"/>
      <c r="B705" s="545" t="s">
        <v>2015</v>
      </c>
      <c r="C705" s="569" t="s">
        <v>1873</v>
      </c>
      <c r="D705" s="635" t="s">
        <v>2486</v>
      </c>
      <c r="E705" s="615"/>
      <c r="F705" s="616"/>
      <c r="G705" s="4">
        <f t="shared" si="12"/>
        <v>150</v>
      </c>
      <c r="H705" s="556">
        <v>120</v>
      </c>
      <c r="I705" s="4">
        <f t="shared" si="13"/>
        <v>30</v>
      </c>
      <c r="J705" s="210"/>
    </row>
    <row r="706" spans="1:10" ht="15">
      <c r="A706" s="525"/>
      <c r="B706" s="545" t="s">
        <v>2016</v>
      </c>
      <c r="C706" s="569" t="s">
        <v>2017</v>
      </c>
      <c r="D706" s="635" t="s">
        <v>2487</v>
      </c>
      <c r="E706" s="615"/>
      <c r="F706" s="616"/>
      <c r="G706" s="4">
        <f t="shared" si="12"/>
        <v>150</v>
      </c>
      <c r="H706" s="556">
        <v>120</v>
      </c>
      <c r="I706" s="4">
        <f t="shared" si="13"/>
        <v>30</v>
      </c>
      <c r="J706" s="210"/>
    </row>
    <row r="707" spans="1:10" ht="15">
      <c r="A707" s="525"/>
      <c r="B707" s="545" t="s">
        <v>2018</v>
      </c>
      <c r="C707" s="569" t="s">
        <v>1121</v>
      </c>
      <c r="D707" s="635" t="s">
        <v>2488</v>
      </c>
      <c r="E707" s="615"/>
      <c r="F707" s="616"/>
      <c r="G707" s="4">
        <f t="shared" si="12"/>
        <v>150</v>
      </c>
      <c r="H707" s="556">
        <v>120</v>
      </c>
      <c r="I707" s="4">
        <f t="shared" si="13"/>
        <v>30</v>
      </c>
      <c r="J707" s="210"/>
    </row>
    <row r="708" spans="1:10" ht="15">
      <c r="A708" s="525"/>
      <c r="B708" s="545" t="s">
        <v>2019</v>
      </c>
      <c r="C708" s="569" t="s">
        <v>2020</v>
      </c>
      <c r="D708" s="636" t="s">
        <v>2489</v>
      </c>
      <c r="E708" s="615"/>
      <c r="F708" s="616"/>
      <c r="G708" s="4">
        <f t="shared" si="12"/>
        <v>150</v>
      </c>
      <c r="H708" s="556">
        <v>120</v>
      </c>
      <c r="I708" s="4">
        <f t="shared" si="13"/>
        <v>30</v>
      </c>
      <c r="J708" s="210"/>
    </row>
    <row r="709" spans="1:10" ht="15">
      <c r="A709" s="525"/>
      <c r="B709" s="545" t="s">
        <v>944</v>
      </c>
      <c r="C709" s="569" t="s">
        <v>1409</v>
      </c>
      <c r="D709" s="636" t="s">
        <v>2490</v>
      </c>
      <c r="E709" s="615"/>
      <c r="F709" s="616"/>
      <c r="G709" s="4">
        <f t="shared" si="12"/>
        <v>150</v>
      </c>
      <c r="H709" s="556">
        <v>120</v>
      </c>
      <c r="I709" s="4">
        <f t="shared" si="13"/>
        <v>30</v>
      </c>
      <c r="J709" s="210"/>
    </row>
    <row r="710" spans="1:10" ht="15">
      <c r="A710" s="525"/>
      <c r="B710" s="545" t="s">
        <v>2021</v>
      </c>
      <c r="C710" s="569" t="s">
        <v>2022</v>
      </c>
      <c r="D710" s="636" t="s">
        <v>2491</v>
      </c>
      <c r="E710" s="615"/>
      <c r="F710" s="616"/>
      <c r="G710" s="4">
        <f t="shared" si="12"/>
        <v>150</v>
      </c>
      <c r="H710" s="556">
        <v>120</v>
      </c>
      <c r="I710" s="4">
        <f t="shared" si="13"/>
        <v>30</v>
      </c>
      <c r="J710" s="210"/>
    </row>
    <row r="711" spans="1:10" ht="15">
      <c r="A711" s="525"/>
      <c r="B711" s="545" t="s">
        <v>1103</v>
      </c>
      <c r="C711" s="569" t="s">
        <v>2023</v>
      </c>
      <c r="D711" s="636" t="s">
        <v>2492</v>
      </c>
      <c r="E711" s="615"/>
      <c r="F711" s="616"/>
      <c r="G711" s="4">
        <f t="shared" si="12"/>
        <v>150</v>
      </c>
      <c r="H711" s="556">
        <v>120</v>
      </c>
      <c r="I711" s="4">
        <f t="shared" si="13"/>
        <v>30</v>
      </c>
      <c r="J711" s="210"/>
    </row>
    <row r="712" spans="1:10" ht="15">
      <c r="A712" s="525"/>
      <c r="B712" s="545" t="s">
        <v>1564</v>
      </c>
      <c r="C712" s="569" t="s">
        <v>2024</v>
      </c>
      <c r="D712" s="636" t="s">
        <v>2493</v>
      </c>
      <c r="E712" s="615"/>
      <c r="F712" s="616"/>
      <c r="G712" s="4">
        <f t="shared" si="12"/>
        <v>150</v>
      </c>
      <c r="H712" s="556">
        <v>120</v>
      </c>
      <c r="I712" s="4">
        <f t="shared" si="13"/>
        <v>30</v>
      </c>
      <c r="J712" s="210"/>
    </row>
    <row r="713" spans="1:10" ht="15">
      <c r="A713" s="525"/>
      <c r="B713" s="545" t="s">
        <v>2025</v>
      </c>
      <c r="C713" s="569" t="s">
        <v>2026</v>
      </c>
      <c r="D713" s="636" t="s">
        <v>2494</v>
      </c>
      <c r="E713" s="615"/>
      <c r="F713" s="616"/>
      <c r="G713" s="4">
        <f t="shared" si="12"/>
        <v>150</v>
      </c>
      <c r="H713" s="556">
        <v>120</v>
      </c>
      <c r="I713" s="4">
        <f t="shared" si="13"/>
        <v>30</v>
      </c>
      <c r="J713" s="210"/>
    </row>
    <row r="714" spans="1:10" ht="15">
      <c r="A714" s="525"/>
      <c r="B714" s="545" t="s">
        <v>2027</v>
      </c>
      <c r="C714" s="569" t="s">
        <v>2028</v>
      </c>
      <c r="D714" s="636" t="s">
        <v>2495</v>
      </c>
      <c r="E714" s="615"/>
      <c r="F714" s="616"/>
      <c r="G714" s="4">
        <f t="shared" si="12"/>
        <v>150</v>
      </c>
      <c r="H714" s="556">
        <v>120</v>
      </c>
      <c r="I714" s="4">
        <f t="shared" si="13"/>
        <v>30</v>
      </c>
      <c r="J714" s="210"/>
    </row>
    <row r="715" spans="1:10" ht="15">
      <c r="A715" s="525"/>
      <c r="B715" s="545" t="s">
        <v>2029</v>
      </c>
      <c r="C715" s="569" t="s">
        <v>2030</v>
      </c>
      <c r="D715" s="636" t="s">
        <v>2496</v>
      </c>
      <c r="E715" s="615"/>
      <c r="F715" s="616"/>
      <c r="G715" s="4">
        <f t="shared" si="12"/>
        <v>150</v>
      </c>
      <c r="H715" s="556">
        <v>120</v>
      </c>
      <c r="I715" s="4">
        <f t="shared" si="13"/>
        <v>30</v>
      </c>
      <c r="J715" s="210"/>
    </row>
    <row r="716" spans="1:10" ht="15">
      <c r="A716" s="525"/>
      <c r="B716" s="545" t="s">
        <v>1568</v>
      </c>
      <c r="C716" s="569" t="s">
        <v>2031</v>
      </c>
      <c r="D716" s="636" t="s">
        <v>2497</v>
      </c>
      <c r="E716" s="615"/>
      <c r="F716" s="616"/>
      <c r="G716" s="4">
        <f t="shared" si="12"/>
        <v>150</v>
      </c>
      <c r="H716" s="556">
        <v>120</v>
      </c>
      <c r="I716" s="4">
        <f t="shared" si="13"/>
        <v>30</v>
      </c>
      <c r="J716" s="210"/>
    </row>
    <row r="717" spans="1:10" ht="15">
      <c r="A717" s="525"/>
      <c r="B717" s="637" t="s">
        <v>1098</v>
      </c>
      <c r="C717" s="569" t="s">
        <v>1432</v>
      </c>
      <c r="D717" s="638" t="s">
        <v>2498</v>
      </c>
      <c r="E717" s="615"/>
      <c r="F717" s="616"/>
      <c r="G717" s="4">
        <f t="shared" si="12"/>
        <v>150</v>
      </c>
      <c r="H717" s="556">
        <v>120</v>
      </c>
      <c r="I717" s="4">
        <f t="shared" si="13"/>
        <v>30</v>
      </c>
      <c r="J717" s="210"/>
    </row>
    <row r="718" spans="1:10" ht="15">
      <c r="A718" s="525"/>
      <c r="B718" s="637" t="s">
        <v>2032</v>
      </c>
      <c r="C718" s="569" t="s">
        <v>1207</v>
      </c>
      <c r="D718" s="638" t="s">
        <v>2499</v>
      </c>
      <c r="E718" s="615"/>
      <c r="F718" s="616"/>
      <c r="G718" s="4">
        <f t="shared" si="12"/>
        <v>150</v>
      </c>
      <c r="H718" s="556">
        <v>120</v>
      </c>
      <c r="I718" s="4">
        <f t="shared" si="13"/>
        <v>30</v>
      </c>
      <c r="J718" s="210"/>
    </row>
    <row r="719" spans="1:10" ht="15">
      <c r="A719" s="525"/>
      <c r="B719" s="637" t="s">
        <v>2033</v>
      </c>
      <c r="C719" s="569" t="s">
        <v>2034</v>
      </c>
      <c r="D719" s="638" t="s">
        <v>2500</v>
      </c>
      <c r="E719" s="615"/>
      <c r="F719" s="616"/>
      <c r="G719" s="4">
        <f t="shared" si="12"/>
        <v>150</v>
      </c>
      <c r="H719" s="556">
        <v>120</v>
      </c>
      <c r="I719" s="4">
        <f t="shared" si="13"/>
        <v>30</v>
      </c>
      <c r="J719" s="210"/>
    </row>
    <row r="720" spans="1:10" ht="15">
      <c r="A720" s="525"/>
      <c r="B720" s="637" t="s">
        <v>2035</v>
      </c>
      <c r="C720" s="569" t="s">
        <v>2036</v>
      </c>
      <c r="D720" s="638" t="s">
        <v>2501</v>
      </c>
      <c r="E720" s="615"/>
      <c r="F720" s="616"/>
      <c r="G720" s="4">
        <f t="shared" si="12"/>
        <v>150</v>
      </c>
      <c r="H720" s="556">
        <v>120</v>
      </c>
      <c r="I720" s="4">
        <f t="shared" si="13"/>
        <v>30</v>
      </c>
      <c r="J720" s="210"/>
    </row>
    <row r="721" spans="1:10" ht="15">
      <c r="A721" s="525"/>
      <c r="B721" s="637" t="s">
        <v>2037</v>
      </c>
      <c r="C721" s="569" t="s">
        <v>2038</v>
      </c>
      <c r="D721" s="638" t="s">
        <v>2502</v>
      </c>
      <c r="E721" s="615"/>
      <c r="F721" s="616"/>
      <c r="G721" s="4">
        <f t="shared" si="12"/>
        <v>150</v>
      </c>
      <c r="H721" s="556">
        <v>120</v>
      </c>
      <c r="I721" s="4">
        <f t="shared" si="13"/>
        <v>30</v>
      </c>
      <c r="J721" s="210"/>
    </row>
    <row r="722" spans="1:10" ht="15">
      <c r="A722" s="525"/>
      <c r="B722" s="637" t="s">
        <v>1956</v>
      </c>
      <c r="C722" s="569" t="s">
        <v>2039</v>
      </c>
      <c r="D722" s="638" t="s">
        <v>2503</v>
      </c>
      <c r="E722" s="615"/>
      <c r="F722" s="616"/>
      <c r="G722" s="4">
        <f t="shared" si="12"/>
        <v>150</v>
      </c>
      <c r="H722" s="556">
        <v>120</v>
      </c>
      <c r="I722" s="4">
        <f t="shared" si="13"/>
        <v>30</v>
      </c>
      <c r="J722" s="210"/>
    </row>
    <row r="723" spans="1:10" ht="15">
      <c r="A723" s="525"/>
      <c r="B723" s="637" t="s">
        <v>2040</v>
      </c>
      <c r="C723" s="569" t="s">
        <v>1023</v>
      </c>
      <c r="D723" s="638" t="s">
        <v>2504</v>
      </c>
      <c r="E723" s="615"/>
      <c r="F723" s="616"/>
      <c r="G723" s="4">
        <f t="shared" si="12"/>
        <v>150</v>
      </c>
      <c r="H723" s="556">
        <v>120</v>
      </c>
      <c r="I723" s="4">
        <f t="shared" si="13"/>
        <v>30</v>
      </c>
      <c r="J723" s="210"/>
    </row>
    <row r="724" spans="1:10" ht="15">
      <c r="A724" s="525"/>
      <c r="B724" s="637" t="s">
        <v>1878</v>
      </c>
      <c r="C724" s="569" t="s">
        <v>1464</v>
      </c>
      <c r="D724" s="638" t="s">
        <v>2505</v>
      </c>
      <c r="E724" s="615"/>
      <c r="F724" s="616"/>
      <c r="G724" s="4">
        <f t="shared" si="12"/>
        <v>150</v>
      </c>
      <c r="H724" s="556">
        <v>120</v>
      </c>
      <c r="I724" s="4">
        <f t="shared" si="13"/>
        <v>30</v>
      </c>
      <c r="J724" s="210"/>
    </row>
    <row r="725" spans="1:10" ht="15">
      <c r="A725" s="525"/>
      <c r="B725" s="637" t="s">
        <v>1910</v>
      </c>
      <c r="C725" s="569" t="s">
        <v>2041</v>
      </c>
      <c r="D725" s="638" t="s">
        <v>2506</v>
      </c>
      <c r="E725" s="615"/>
      <c r="F725" s="616"/>
      <c r="G725" s="4">
        <f t="shared" si="12"/>
        <v>150</v>
      </c>
      <c r="H725" s="556">
        <v>120</v>
      </c>
      <c r="I725" s="4">
        <f t="shared" si="13"/>
        <v>30</v>
      </c>
      <c r="J725" s="210"/>
    </row>
    <row r="726" spans="1:10" ht="15">
      <c r="A726" s="525"/>
      <c r="B726" s="637" t="s">
        <v>1623</v>
      </c>
      <c r="C726" s="569" t="s">
        <v>2042</v>
      </c>
      <c r="D726" s="638" t="s">
        <v>2507</v>
      </c>
      <c r="E726" s="615"/>
      <c r="F726" s="616"/>
      <c r="G726" s="4">
        <f t="shared" si="12"/>
        <v>150</v>
      </c>
      <c r="H726" s="556">
        <v>120</v>
      </c>
      <c r="I726" s="4">
        <f t="shared" si="13"/>
        <v>30</v>
      </c>
      <c r="J726" s="210"/>
    </row>
    <row r="727" spans="1:10" ht="15">
      <c r="A727" s="525"/>
      <c r="B727" s="637" t="s">
        <v>1508</v>
      </c>
      <c r="C727" s="569" t="s">
        <v>1195</v>
      </c>
      <c r="D727" s="638" t="s">
        <v>2508</v>
      </c>
      <c r="E727" s="615"/>
      <c r="F727" s="616"/>
      <c r="G727" s="4">
        <f t="shared" si="12"/>
        <v>150</v>
      </c>
      <c r="H727" s="556">
        <v>120</v>
      </c>
      <c r="I727" s="4">
        <f t="shared" si="13"/>
        <v>30</v>
      </c>
      <c r="J727" s="210"/>
    </row>
    <row r="728" spans="1:10" ht="15">
      <c r="A728" s="525"/>
      <c r="B728" s="637" t="s">
        <v>1549</v>
      </c>
      <c r="C728" s="569" t="s">
        <v>977</v>
      </c>
      <c r="D728" s="638" t="s">
        <v>2509</v>
      </c>
      <c r="E728" s="615"/>
      <c r="F728" s="616"/>
      <c r="G728" s="4">
        <f t="shared" si="12"/>
        <v>150</v>
      </c>
      <c r="H728" s="556">
        <v>120</v>
      </c>
      <c r="I728" s="4">
        <f t="shared" si="13"/>
        <v>30</v>
      </c>
      <c r="J728" s="210"/>
    </row>
    <row r="729" spans="1:10" ht="15">
      <c r="A729" s="525"/>
      <c r="B729" s="637" t="s">
        <v>1886</v>
      </c>
      <c r="C729" s="569" t="s">
        <v>1464</v>
      </c>
      <c r="D729" s="638" t="s">
        <v>2510</v>
      </c>
      <c r="E729" s="615"/>
      <c r="F729" s="616"/>
      <c r="G729" s="4">
        <f t="shared" si="12"/>
        <v>150</v>
      </c>
      <c r="H729" s="556">
        <v>120</v>
      </c>
      <c r="I729" s="4">
        <f t="shared" si="13"/>
        <v>30</v>
      </c>
      <c r="J729" s="210"/>
    </row>
    <row r="730" spans="1:10" ht="15">
      <c r="A730" s="525"/>
      <c r="B730" s="637" t="s">
        <v>1945</v>
      </c>
      <c r="C730" s="569" t="s">
        <v>1464</v>
      </c>
      <c r="D730" s="638" t="s">
        <v>2511</v>
      </c>
      <c r="E730" s="615"/>
      <c r="F730" s="616"/>
      <c r="G730" s="4">
        <f t="shared" si="12"/>
        <v>150</v>
      </c>
      <c r="H730" s="556">
        <v>120</v>
      </c>
      <c r="I730" s="4">
        <f t="shared" si="13"/>
        <v>30</v>
      </c>
      <c r="J730" s="210"/>
    </row>
    <row r="731" spans="1:10" ht="15">
      <c r="A731" s="525"/>
      <c r="B731" s="637" t="s">
        <v>2043</v>
      </c>
      <c r="C731" s="569" t="s">
        <v>1063</v>
      </c>
      <c r="D731" s="638" t="s">
        <v>2512</v>
      </c>
      <c r="E731" s="615"/>
      <c r="F731" s="616"/>
      <c r="G731" s="4">
        <f t="shared" si="12"/>
        <v>150</v>
      </c>
      <c r="H731" s="556">
        <v>120</v>
      </c>
      <c r="I731" s="4">
        <f t="shared" si="13"/>
        <v>30</v>
      </c>
      <c r="J731" s="210"/>
    </row>
    <row r="732" spans="1:10" ht="15">
      <c r="A732" s="525"/>
      <c r="B732" s="637" t="s">
        <v>2044</v>
      </c>
      <c r="C732" s="569" t="s">
        <v>2045</v>
      </c>
      <c r="D732" s="638" t="s">
        <v>2513</v>
      </c>
      <c r="E732" s="615"/>
      <c r="F732" s="616"/>
      <c r="G732" s="4">
        <f t="shared" si="12"/>
        <v>150</v>
      </c>
      <c r="H732" s="556">
        <v>120</v>
      </c>
      <c r="I732" s="4">
        <f t="shared" si="13"/>
        <v>30</v>
      </c>
      <c r="J732" s="210"/>
    </row>
    <row r="733" spans="1:10" ht="15">
      <c r="A733" s="525"/>
      <c r="B733" s="637" t="s">
        <v>1924</v>
      </c>
      <c r="C733" s="569" t="s">
        <v>2046</v>
      </c>
      <c r="D733" s="638" t="s">
        <v>2514</v>
      </c>
      <c r="E733" s="615"/>
      <c r="F733" s="616"/>
      <c r="G733" s="4">
        <f t="shared" si="12"/>
        <v>150</v>
      </c>
      <c r="H733" s="556">
        <v>120</v>
      </c>
      <c r="I733" s="4">
        <f t="shared" si="13"/>
        <v>30</v>
      </c>
      <c r="J733" s="210"/>
    </row>
    <row r="734" spans="1:10" ht="15">
      <c r="A734" s="525"/>
      <c r="B734" s="637" t="s">
        <v>1914</v>
      </c>
      <c r="C734" s="569" t="s">
        <v>1237</v>
      </c>
      <c r="D734" s="638" t="s">
        <v>2515</v>
      </c>
      <c r="E734" s="615"/>
      <c r="F734" s="616"/>
      <c r="G734" s="4">
        <f t="shared" si="12"/>
        <v>150</v>
      </c>
      <c r="H734" s="556">
        <v>120</v>
      </c>
      <c r="I734" s="4">
        <f t="shared" si="13"/>
        <v>30</v>
      </c>
      <c r="J734" s="210"/>
    </row>
    <row r="735" spans="1:10" ht="15">
      <c r="A735" s="525"/>
      <c r="B735" s="637" t="s">
        <v>1103</v>
      </c>
      <c r="C735" s="569" t="s">
        <v>951</v>
      </c>
      <c r="D735" s="638" t="s">
        <v>2516</v>
      </c>
      <c r="E735" s="615"/>
      <c r="F735" s="616"/>
      <c r="G735" s="4">
        <f t="shared" si="12"/>
        <v>150</v>
      </c>
      <c r="H735" s="556">
        <v>120</v>
      </c>
      <c r="I735" s="4">
        <f t="shared" si="13"/>
        <v>30</v>
      </c>
      <c r="J735" s="210"/>
    </row>
    <row r="736" spans="1:10" ht="15">
      <c r="A736" s="525"/>
      <c r="B736" s="545" t="s">
        <v>1910</v>
      </c>
      <c r="C736" s="569" t="s">
        <v>2047</v>
      </c>
      <c r="D736" s="639" t="s">
        <v>2517</v>
      </c>
      <c r="E736" s="615"/>
      <c r="F736" s="616"/>
      <c r="G736" s="4">
        <f t="shared" si="12"/>
        <v>150</v>
      </c>
      <c r="H736" s="556">
        <v>120</v>
      </c>
      <c r="I736" s="4">
        <f t="shared" si="13"/>
        <v>30</v>
      </c>
      <c r="J736" s="210"/>
    </row>
    <row r="737" spans="1:10" ht="15">
      <c r="A737" s="525"/>
      <c r="B737" s="545" t="s">
        <v>1539</v>
      </c>
      <c r="C737" s="569" t="s">
        <v>2048</v>
      </c>
      <c r="D737" s="639" t="s">
        <v>2518</v>
      </c>
      <c r="E737" s="615"/>
      <c r="F737" s="616"/>
      <c r="G737" s="4">
        <f t="shared" si="12"/>
        <v>150</v>
      </c>
      <c r="H737" s="556">
        <v>120</v>
      </c>
      <c r="I737" s="4">
        <f t="shared" si="13"/>
        <v>30</v>
      </c>
      <c r="J737" s="210"/>
    </row>
    <row r="738" spans="1:10" ht="15">
      <c r="A738" s="525"/>
      <c r="B738" s="545" t="s">
        <v>2049</v>
      </c>
      <c r="C738" s="569" t="s">
        <v>2050</v>
      </c>
      <c r="D738" s="639" t="s">
        <v>2519</v>
      </c>
      <c r="E738" s="615"/>
      <c r="F738" s="616"/>
      <c r="G738" s="4">
        <f t="shared" si="12"/>
        <v>150</v>
      </c>
      <c r="H738" s="556">
        <v>120</v>
      </c>
      <c r="I738" s="4">
        <f t="shared" si="13"/>
        <v>30</v>
      </c>
      <c r="J738" s="210"/>
    </row>
    <row r="739" spans="1:10" ht="15">
      <c r="A739" s="525"/>
      <c r="B739" s="545" t="s">
        <v>2051</v>
      </c>
      <c r="C739" s="569" t="s">
        <v>2052</v>
      </c>
      <c r="D739" s="639" t="s">
        <v>2520</v>
      </c>
      <c r="E739" s="615"/>
      <c r="F739" s="616"/>
      <c r="G739" s="4">
        <f t="shared" si="12"/>
        <v>150</v>
      </c>
      <c r="H739" s="556">
        <v>120</v>
      </c>
      <c r="I739" s="4">
        <f t="shared" si="13"/>
        <v>30</v>
      </c>
      <c r="J739" s="210"/>
    </row>
    <row r="740" spans="1:10" ht="15">
      <c r="A740" s="525"/>
      <c r="B740" s="545" t="s">
        <v>2044</v>
      </c>
      <c r="C740" s="569" t="s">
        <v>1942</v>
      </c>
      <c r="D740" s="639" t="s">
        <v>2521</v>
      </c>
      <c r="E740" s="615"/>
      <c r="F740" s="616"/>
      <c r="G740" s="4">
        <f t="shared" si="12"/>
        <v>150</v>
      </c>
      <c r="H740" s="556">
        <v>120</v>
      </c>
      <c r="I740" s="4">
        <f t="shared" si="13"/>
        <v>30</v>
      </c>
      <c r="J740" s="210"/>
    </row>
    <row r="741" spans="1:10" ht="15">
      <c r="A741" s="525"/>
      <c r="B741" s="545" t="s">
        <v>2053</v>
      </c>
      <c r="C741" s="569" t="s">
        <v>2054</v>
      </c>
      <c r="D741" s="639" t="s">
        <v>2522</v>
      </c>
      <c r="E741" s="615"/>
      <c r="F741" s="616"/>
      <c r="G741" s="4">
        <f t="shared" si="12"/>
        <v>150</v>
      </c>
      <c r="H741" s="556">
        <v>120</v>
      </c>
      <c r="I741" s="4">
        <f t="shared" si="13"/>
        <v>30</v>
      </c>
      <c r="J741" s="210"/>
    </row>
    <row r="742" spans="1:10" ht="15">
      <c r="A742" s="525"/>
      <c r="B742" s="545" t="s">
        <v>1568</v>
      </c>
      <c r="C742" s="569" t="s">
        <v>2055</v>
      </c>
      <c r="D742" s="640" t="s">
        <v>2523</v>
      </c>
      <c r="E742" s="615"/>
      <c r="F742" s="616"/>
      <c r="G742" s="4">
        <f t="shared" si="12"/>
        <v>150</v>
      </c>
      <c r="H742" s="556">
        <v>120</v>
      </c>
      <c r="I742" s="4">
        <f t="shared" si="13"/>
        <v>30</v>
      </c>
      <c r="J742" s="210"/>
    </row>
    <row r="743" spans="1:10" ht="15">
      <c r="A743" s="525"/>
      <c r="B743" s="545" t="s">
        <v>1883</v>
      </c>
      <c r="C743" s="569" t="s">
        <v>2056</v>
      </c>
      <c r="D743" s="639" t="s">
        <v>2524</v>
      </c>
      <c r="E743" s="615"/>
      <c r="F743" s="616"/>
      <c r="G743" s="4">
        <f t="shared" si="12"/>
        <v>150</v>
      </c>
      <c r="H743" s="556">
        <v>120</v>
      </c>
      <c r="I743" s="4">
        <f t="shared" si="13"/>
        <v>30</v>
      </c>
      <c r="J743" s="210"/>
    </row>
    <row r="744" spans="1:10" ht="15">
      <c r="A744" s="525"/>
      <c r="B744" s="545" t="s">
        <v>2057</v>
      </c>
      <c r="C744" s="569" t="s">
        <v>1029</v>
      </c>
      <c r="D744" s="639" t="s">
        <v>2525</v>
      </c>
      <c r="E744" s="615"/>
      <c r="F744" s="616"/>
      <c r="G744" s="4">
        <f t="shared" si="12"/>
        <v>150</v>
      </c>
      <c r="H744" s="556">
        <v>120</v>
      </c>
      <c r="I744" s="4">
        <f t="shared" si="13"/>
        <v>30</v>
      </c>
      <c r="J744" s="210"/>
    </row>
    <row r="745" spans="1:10" ht="15">
      <c r="A745" s="525"/>
      <c r="B745" s="545" t="s">
        <v>2058</v>
      </c>
      <c r="C745" s="569" t="s">
        <v>2059</v>
      </c>
      <c r="D745" s="636" t="s">
        <v>2526</v>
      </c>
      <c r="E745" s="615"/>
      <c r="F745" s="616"/>
      <c r="G745" s="4">
        <f t="shared" si="12"/>
        <v>200</v>
      </c>
      <c r="H745" s="556">
        <v>160</v>
      </c>
      <c r="I745" s="4">
        <f t="shared" si="13"/>
        <v>40</v>
      </c>
      <c r="J745" s="210"/>
    </row>
    <row r="746" spans="1:10" ht="15">
      <c r="A746" s="525"/>
      <c r="B746" s="557" t="s">
        <v>2060</v>
      </c>
      <c r="C746" s="558" t="s">
        <v>2061</v>
      </c>
      <c r="D746" s="559" t="s">
        <v>2527</v>
      </c>
      <c r="E746" s="615"/>
      <c r="F746" s="616"/>
      <c r="G746" s="4">
        <f t="shared" si="12"/>
        <v>150</v>
      </c>
      <c r="H746" s="556">
        <v>120</v>
      </c>
      <c r="I746" s="4">
        <f t="shared" si="13"/>
        <v>30</v>
      </c>
      <c r="J746" s="210"/>
    </row>
    <row r="747" spans="1:10" ht="15">
      <c r="A747" s="525"/>
      <c r="B747" s="557" t="s">
        <v>1962</v>
      </c>
      <c r="C747" s="558" t="s">
        <v>2062</v>
      </c>
      <c r="D747" s="573">
        <v>62001031201</v>
      </c>
      <c r="E747" s="615"/>
      <c r="F747" s="616"/>
      <c r="G747" s="4">
        <f t="shared" si="12"/>
        <v>150</v>
      </c>
      <c r="H747" s="556">
        <v>120</v>
      </c>
      <c r="I747" s="4">
        <f t="shared" si="13"/>
        <v>30</v>
      </c>
      <c r="J747" s="210"/>
    </row>
    <row r="748" spans="1:10" ht="15">
      <c r="A748" s="525"/>
      <c r="B748" s="557" t="s">
        <v>1986</v>
      </c>
      <c r="C748" s="558" t="s">
        <v>2063</v>
      </c>
      <c r="D748" s="559" t="s">
        <v>2528</v>
      </c>
      <c r="E748" s="615"/>
      <c r="F748" s="616"/>
      <c r="G748" s="4">
        <f t="shared" si="12"/>
        <v>150</v>
      </c>
      <c r="H748" s="556">
        <v>120</v>
      </c>
      <c r="I748" s="4">
        <f t="shared" si="13"/>
        <v>30</v>
      </c>
      <c r="J748" s="210"/>
    </row>
    <row r="749" spans="1:10" ht="15">
      <c r="A749" s="525"/>
      <c r="B749" s="557" t="s">
        <v>1925</v>
      </c>
      <c r="C749" s="558" t="s">
        <v>2064</v>
      </c>
      <c r="D749" s="559" t="s">
        <v>2529</v>
      </c>
      <c r="E749" s="615"/>
      <c r="F749" s="616"/>
      <c r="G749" s="4">
        <f t="shared" ref="G749:G812" si="14">H749/0.8</f>
        <v>150</v>
      </c>
      <c r="H749" s="556">
        <v>120</v>
      </c>
      <c r="I749" s="4">
        <f t="shared" ref="I749:I812" si="15">H749*0.25</f>
        <v>30</v>
      </c>
      <c r="J749" s="210"/>
    </row>
    <row r="750" spans="1:10" ht="15">
      <c r="A750" s="525"/>
      <c r="B750" s="557" t="s">
        <v>1878</v>
      </c>
      <c r="C750" s="558" t="s">
        <v>2065</v>
      </c>
      <c r="D750" s="559" t="s">
        <v>2530</v>
      </c>
      <c r="E750" s="615"/>
      <c r="F750" s="616"/>
      <c r="G750" s="4">
        <f t="shared" si="14"/>
        <v>150</v>
      </c>
      <c r="H750" s="556">
        <v>120</v>
      </c>
      <c r="I750" s="4">
        <f t="shared" si="15"/>
        <v>30</v>
      </c>
      <c r="J750" s="210"/>
    </row>
    <row r="751" spans="1:10" ht="15">
      <c r="A751" s="525"/>
      <c r="B751" s="557" t="s">
        <v>2066</v>
      </c>
      <c r="C751" s="558" t="s">
        <v>1604</v>
      </c>
      <c r="D751" s="559" t="s">
        <v>2531</v>
      </c>
      <c r="E751" s="615"/>
      <c r="F751" s="616"/>
      <c r="G751" s="4">
        <f t="shared" si="14"/>
        <v>150</v>
      </c>
      <c r="H751" s="556">
        <v>120</v>
      </c>
      <c r="I751" s="4">
        <f t="shared" si="15"/>
        <v>30</v>
      </c>
      <c r="J751" s="210"/>
    </row>
    <row r="752" spans="1:10" ht="15">
      <c r="A752" s="525"/>
      <c r="B752" s="557" t="s">
        <v>2067</v>
      </c>
      <c r="C752" s="558" t="s">
        <v>2068</v>
      </c>
      <c r="D752" s="559" t="s">
        <v>2532</v>
      </c>
      <c r="E752" s="615"/>
      <c r="F752" s="616"/>
      <c r="G752" s="4">
        <f t="shared" si="14"/>
        <v>150</v>
      </c>
      <c r="H752" s="556">
        <v>120</v>
      </c>
      <c r="I752" s="4">
        <f t="shared" si="15"/>
        <v>30</v>
      </c>
      <c r="J752" s="210"/>
    </row>
    <row r="753" spans="1:10" ht="15">
      <c r="A753" s="525"/>
      <c r="B753" s="557" t="s">
        <v>1071</v>
      </c>
      <c r="C753" s="558" t="s">
        <v>2069</v>
      </c>
      <c r="D753" s="559" t="s">
        <v>2533</v>
      </c>
      <c r="E753" s="615"/>
      <c r="F753" s="616"/>
      <c r="G753" s="4">
        <f t="shared" si="14"/>
        <v>150</v>
      </c>
      <c r="H753" s="556">
        <v>120</v>
      </c>
      <c r="I753" s="4">
        <f t="shared" si="15"/>
        <v>30</v>
      </c>
      <c r="J753" s="210"/>
    </row>
    <row r="754" spans="1:10" ht="15">
      <c r="A754" s="525"/>
      <c r="B754" s="557" t="s">
        <v>1906</v>
      </c>
      <c r="C754" s="558" t="s">
        <v>2070</v>
      </c>
      <c r="D754" s="559" t="s">
        <v>2534</v>
      </c>
      <c r="E754" s="615"/>
      <c r="F754" s="616"/>
      <c r="G754" s="4">
        <f t="shared" si="14"/>
        <v>150</v>
      </c>
      <c r="H754" s="556">
        <v>120</v>
      </c>
      <c r="I754" s="4">
        <f t="shared" si="15"/>
        <v>30</v>
      </c>
      <c r="J754" s="210"/>
    </row>
    <row r="755" spans="1:10" ht="15">
      <c r="A755" s="525"/>
      <c r="B755" s="557" t="s">
        <v>1030</v>
      </c>
      <c r="C755" s="558" t="s">
        <v>2071</v>
      </c>
      <c r="D755" s="559" t="s">
        <v>2535</v>
      </c>
      <c r="E755" s="615"/>
      <c r="F755" s="616"/>
      <c r="G755" s="4">
        <f t="shared" si="14"/>
        <v>150</v>
      </c>
      <c r="H755" s="556">
        <v>120</v>
      </c>
      <c r="I755" s="4">
        <f t="shared" si="15"/>
        <v>30</v>
      </c>
      <c r="J755" s="210"/>
    </row>
    <row r="756" spans="1:10" ht="15">
      <c r="A756" s="525"/>
      <c r="B756" s="557" t="s">
        <v>2072</v>
      </c>
      <c r="C756" s="558" t="s">
        <v>2073</v>
      </c>
      <c r="D756" s="559" t="s">
        <v>2536</v>
      </c>
      <c r="E756" s="615"/>
      <c r="F756" s="616"/>
      <c r="G756" s="4">
        <f t="shared" si="14"/>
        <v>150</v>
      </c>
      <c r="H756" s="556">
        <v>120</v>
      </c>
      <c r="I756" s="4">
        <f t="shared" si="15"/>
        <v>30</v>
      </c>
      <c r="J756" s="210"/>
    </row>
    <row r="757" spans="1:10" ht="15">
      <c r="A757" s="525"/>
      <c r="B757" s="557" t="s">
        <v>2074</v>
      </c>
      <c r="C757" s="558" t="s">
        <v>2065</v>
      </c>
      <c r="D757" s="559" t="s">
        <v>2537</v>
      </c>
      <c r="E757" s="615"/>
      <c r="F757" s="616"/>
      <c r="G757" s="4">
        <f t="shared" si="14"/>
        <v>150</v>
      </c>
      <c r="H757" s="556">
        <v>120</v>
      </c>
      <c r="I757" s="4">
        <f t="shared" si="15"/>
        <v>30</v>
      </c>
      <c r="J757" s="210"/>
    </row>
    <row r="758" spans="1:10" ht="15">
      <c r="A758" s="525"/>
      <c r="B758" s="557" t="s">
        <v>2075</v>
      </c>
      <c r="C758" s="558" t="s">
        <v>2076</v>
      </c>
      <c r="D758" s="559" t="s">
        <v>2538</v>
      </c>
      <c r="E758" s="615"/>
      <c r="F758" s="616"/>
      <c r="G758" s="4">
        <f t="shared" si="14"/>
        <v>150</v>
      </c>
      <c r="H758" s="556">
        <v>120</v>
      </c>
      <c r="I758" s="4">
        <f t="shared" si="15"/>
        <v>30</v>
      </c>
      <c r="J758" s="210"/>
    </row>
    <row r="759" spans="1:10" ht="15">
      <c r="A759" s="525"/>
      <c r="B759" s="557" t="s">
        <v>1508</v>
      </c>
      <c r="C759" s="558" t="s">
        <v>2077</v>
      </c>
      <c r="D759" s="559" t="s">
        <v>2539</v>
      </c>
      <c r="E759" s="615"/>
      <c r="F759" s="616"/>
      <c r="G759" s="4">
        <f t="shared" si="14"/>
        <v>150</v>
      </c>
      <c r="H759" s="556">
        <v>120</v>
      </c>
      <c r="I759" s="4">
        <f t="shared" si="15"/>
        <v>30</v>
      </c>
      <c r="J759" s="210"/>
    </row>
    <row r="760" spans="1:10" ht="15">
      <c r="A760" s="525"/>
      <c r="B760" s="557" t="s">
        <v>1181</v>
      </c>
      <c r="C760" s="558" t="s">
        <v>2078</v>
      </c>
      <c r="D760" s="559" t="s">
        <v>2540</v>
      </c>
      <c r="E760" s="615"/>
      <c r="F760" s="616"/>
      <c r="G760" s="4">
        <f t="shared" si="14"/>
        <v>150</v>
      </c>
      <c r="H760" s="556">
        <v>120</v>
      </c>
      <c r="I760" s="4">
        <f t="shared" si="15"/>
        <v>30</v>
      </c>
      <c r="J760" s="210"/>
    </row>
    <row r="761" spans="1:10" ht="15">
      <c r="A761" s="525"/>
      <c r="B761" s="557" t="s">
        <v>1080</v>
      </c>
      <c r="C761" s="558" t="s">
        <v>2079</v>
      </c>
      <c r="D761" s="559" t="s">
        <v>2541</v>
      </c>
      <c r="E761" s="615"/>
      <c r="F761" s="616"/>
      <c r="G761" s="4">
        <f t="shared" si="14"/>
        <v>150</v>
      </c>
      <c r="H761" s="556">
        <v>120</v>
      </c>
      <c r="I761" s="4">
        <f t="shared" si="15"/>
        <v>30</v>
      </c>
      <c r="J761" s="210"/>
    </row>
    <row r="762" spans="1:10" ht="15">
      <c r="A762" s="525"/>
      <c r="B762" s="557" t="s">
        <v>2015</v>
      </c>
      <c r="C762" s="558" t="s">
        <v>2080</v>
      </c>
      <c r="D762" s="559" t="s">
        <v>2542</v>
      </c>
      <c r="E762" s="615"/>
      <c r="F762" s="616"/>
      <c r="G762" s="4">
        <f t="shared" si="14"/>
        <v>150</v>
      </c>
      <c r="H762" s="556">
        <v>120</v>
      </c>
      <c r="I762" s="4">
        <f t="shared" si="15"/>
        <v>30</v>
      </c>
      <c r="J762" s="210"/>
    </row>
    <row r="763" spans="1:10" ht="15">
      <c r="A763" s="525"/>
      <c r="B763" s="557" t="s">
        <v>2081</v>
      </c>
      <c r="C763" s="558" t="s">
        <v>1112</v>
      </c>
      <c r="D763" s="559" t="s">
        <v>2543</v>
      </c>
      <c r="E763" s="615"/>
      <c r="F763" s="616"/>
      <c r="G763" s="4">
        <f t="shared" si="14"/>
        <v>150</v>
      </c>
      <c r="H763" s="556">
        <v>120</v>
      </c>
      <c r="I763" s="4">
        <f t="shared" si="15"/>
        <v>30</v>
      </c>
      <c r="J763" s="210"/>
    </row>
    <row r="764" spans="1:10" ht="15">
      <c r="A764" s="525"/>
      <c r="B764" s="557" t="s">
        <v>2066</v>
      </c>
      <c r="C764" s="558" t="s">
        <v>1580</v>
      </c>
      <c r="D764" s="559" t="s">
        <v>2544</v>
      </c>
      <c r="E764" s="615"/>
      <c r="F764" s="616"/>
      <c r="G764" s="4">
        <f t="shared" si="14"/>
        <v>150</v>
      </c>
      <c r="H764" s="556">
        <v>120</v>
      </c>
      <c r="I764" s="4">
        <f t="shared" si="15"/>
        <v>30</v>
      </c>
      <c r="J764" s="210"/>
    </row>
    <row r="765" spans="1:10" ht="15">
      <c r="A765" s="525"/>
      <c r="B765" s="557" t="s">
        <v>1956</v>
      </c>
      <c r="C765" s="558" t="s">
        <v>2082</v>
      </c>
      <c r="D765" s="559" t="s">
        <v>2545</v>
      </c>
      <c r="E765" s="615"/>
      <c r="F765" s="616"/>
      <c r="G765" s="4">
        <f t="shared" si="14"/>
        <v>150</v>
      </c>
      <c r="H765" s="556">
        <v>120</v>
      </c>
      <c r="I765" s="4">
        <f t="shared" si="15"/>
        <v>30</v>
      </c>
      <c r="J765" s="210"/>
    </row>
    <row r="766" spans="1:10" ht="15">
      <c r="A766" s="525"/>
      <c r="B766" s="557" t="s">
        <v>2021</v>
      </c>
      <c r="C766" s="558" t="s">
        <v>2083</v>
      </c>
      <c r="D766" s="559" t="s">
        <v>2546</v>
      </c>
      <c r="E766" s="615"/>
      <c r="F766" s="616"/>
      <c r="G766" s="4">
        <f t="shared" si="14"/>
        <v>150</v>
      </c>
      <c r="H766" s="556">
        <v>120</v>
      </c>
      <c r="I766" s="4">
        <f t="shared" si="15"/>
        <v>30</v>
      </c>
      <c r="J766" s="210"/>
    </row>
    <row r="767" spans="1:10" ht="15">
      <c r="A767" s="525"/>
      <c r="B767" s="557" t="s">
        <v>2084</v>
      </c>
      <c r="C767" s="558" t="s">
        <v>2085</v>
      </c>
      <c r="D767" s="559" t="s">
        <v>2547</v>
      </c>
      <c r="E767" s="615"/>
      <c r="F767" s="616"/>
      <c r="G767" s="4">
        <f t="shared" si="14"/>
        <v>150</v>
      </c>
      <c r="H767" s="556">
        <v>120</v>
      </c>
      <c r="I767" s="4">
        <f t="shared" si="15"/>
        <v>30</v>
      </c>
      <c r="J767" s="210"/>
    </row>
    <row r="768" spans="1:10" ht="15">
      <c r="A768" s="525"/>
      <c r="B768" s="557" t="s">
        <v>2086</v>
      </c>
      <c r="C768" s="558" t="s">
        <v>2087</v>
      </c>
      <c r="D768" s="559" t="s">
        <v>2548</v>
      </c>
      <c r="E768" s="615"/>
      <c r="F768" s="616"/>
      <c r="G768" s="4">
        <f t="shared" si="14"/>
        <v>150</v>
      </c>
      <c r="H768" s="556">
        <v>120</v>
      </c>
      <c r="I768" s="4">
        <f t="shared" si="15"/>
        <v>30</v>
      </c>
      <c r="J768" s="210"/>
    </row>
    <row r="769" spans="1:10" ht="15">
      <c r="A769" s="525"/>
      <c r="B769" s="557" t="s">
        <v>2016</v>
      </c>
      <c r="C769" s="558" t="s">
        <v>2088</v>
      </c>
      <c r="D769" s="559" t="s">
        <v>2549</v>
      </c>
      <c r="E769" s="615"/>
      <c r="F769" s="616"/>
      <c r="G769" s="4">
        <f t="shared" si="14"/>
        <v>150</v>
      </c>
      <c r="H769" s="556">
        <v>120</v>
      </c>
      <c r="I769" s="4">
        <f t="shared" si="15"/>
        <v>30</v>
      </c>
      <c r="J769" s="210"/>
    </row>
    <row r="770" spans="1:10" ht="15">
      <c r="A770" s="525"/>
      <c r="B770" s="557" t="s">
        <v>1910</v>
      </c>
      <c r="C770" s="558" t="s">
        <v>2089</v>
      </c>
      <c r="D770" s="559" t="s">
        <v>2550</v>
      </c>
      <c r="E770" s="615"/>
      <c r="F770" s="616"/>
      <c r="G770" s="4">
        <f t="shared" si="14"/>
        <v>150</v>
      </c>
      <c r="H770" s="556">
        <v>120</v>
      </c>
      <c r="I770" s="4">
        <f t="shared" si="15"/>
        <v>30</v>
      </c>
      <c r="J770" s="210"/>
    </row>
    <row r="771" spans="1:10" ht="15">
      <c r="A771" s="525"/>
      <c r="B771" s="557" t="s">
        <v>2090</v>
      </c>
      <c r="C771" s="558" t="s">
        <v>2065</v>
      </c>
      <c r="D771" s="559" t="s">
        <v>2551</v>
      </c>
      <c r="E771" s="615"/>
      <c r="F771" s="616"/>
      <c r="G771" s="4">
        <f t="shared" si="14"/>
        <v>150</v>
      </c>
      <c r="H771" s="556">
        <v>120</v>
      </c>
      <c r="I771" s="4">
        <f t="shared" si="15"/>
        <v>30</v>
      </c>
      <c r="J771" s="210"/>
    </row>
    <row r="772" spans="1:10" ht="15">
      <c r="A772" s="525"/>
      <c r="B772" s="557" t="s">
        <v>1568</v>
      </c>
      <c r="C772" s="558" t="s">
        <v>2091</v>
      </c>
      <c r="D772" s="559" t="s">
        <v>2552</v>
      </c>
      <c r="E772" s="615"/>
      <c r="F772" s="616"/>
      <c r="G772" s="4">
        <f t="shared" si="14"/>
        <v>150</v>
      </c>
      <c r="H772" s="556">
        <v>120</v>
      </c>
      <c r="I772" s="4">
        <f t="shared" si="15"/>
        <v>30</v>
      </c>
      <c r="J772" s="210"/>
    </row>
    <row r="773" spans="1:10" ht="15">
      <c r="A773" s="525"/>
      <c r="B773" s="560" t="s">
        <v>1536</v>
      </c>
      <c r="C773" s="558" t="s">
        <v>2092</v>
      </c>
      <c r="D773" s="559" t="s">
        <v>2553</v>
      </c>
      <c r="E773" s="615"/>
      <c r="F773" s="616"/>
      <c r="G773" s="4">
        <f t="shared" si="14"/>
        <v>150</v>
      </c>
      <c r="H773" s="556">
        <v>120</v>
      </c>
      <c r="I773" s="4">
        <f t="shared" si="15"/>
        <v>30</v>
      </c>
      <c r="J773" s="210"/>
    </row>
    <row r="774" spans="1:10" ht="15">
      <c r="A774" s="525"/>
      <c r="B774" s="560" t="s">
        <v>1527</v>
      </c>
      <c r="C774" s="558" t="s">
        <v>2093</v>
      </c>
      <c r="D774" s="559" t="s">
        <v>2554</v>
      </c>
      <c r="E774" s="615"/>
      <c r="F774" s="616"/>
      <c r="G774" s="4">
        <f t="shared" si="14"/>
        <v>150</v>
      </c>
      <c r="H774" s="556">
        <v>120</v>
      </c>
      <c r="I774" s="4">
        <f t="shared" si="15"/>
        <v>30</v>
      </c>
      <c r="J774" s="210"/>
    </row>
    <row r="775" spans="1:10" ht="15">
      <c r="A775" s="525"/>
      <c r="B775" s="560" t="s">
        <v>1956</v>
      </c>
      <c r="C775" s="558" t="s">
        <v>2094</v>
      </c>
      <c r="D775" s="559" t="s">
        <v>2555</v>
      </c>
      <c r="E775" s="615"/>
      <c r="F775" s="616"/>
      <c r="G775" s="4">
        <f t="shared" si="14"/>
        <v>150</v>
      </c>
      <c r="H775" s="556">
        <v>120</v>
      </c>
      <c r="I775" s="4">
        <f t="shared" si="15"/>
        <v>30</v>
      </c>
      <c r="J775" s="210"/>
    </row>
    <row r="776" spans="1:10" ht="15">
      <c r="A776" s="525"/>
      <c r="B776" s="641" t="s">
        <v>1982</v>
      </c>
      <c r="C776" s="558" t="s">
        <v>2095</v>
      </c>
      <c r="D776" s="559" t="s">
        <v>2556</v>
      </c>
      <c r="E776" s="615"/>
      <c r="F776" s="616"/>
      <c r="G776" s="4">
        <f t="shared" si="14"/>
        <v>150</v>
      </c>
      <c r="H776" s="556">
        <v>120</v>
      </c>
      <c r="I776" s="4">
        <f t="shared" si="15"/>
        <v>30</v>
      </c>
      <c r="J776" s="210"/>
    </row>
    <row r="777" spans="1:10" ht="15">
      <c r="A777" s="525"/>
      <c r="B777" s="641" t="s">
        <v>1566</v>
      </c>
      <c r="C777" s="558" t="s">
        <v>2096</v>
      </c>
      <c r="D777" s="559" t="s">
        <v>2557</v>
      </c>
      <c r="E777" s="615"/>
      <c r="F777" s="616"/>
      <c r="G777" s="4">
        <f t="shared" si="14"/>
        <v>150</v>
      </c>
      <c r="H777" s="556">
        <v>120</v>
      </c>
      <c r="I777" s="4">
        <f t="shared" si="15"/>
        <v>30</v>
      </c>
      <c r="J777" s="210"/>
    </row>
    <row r="778" spans="1:10" ht="15">
      <c r="A778" s="525"/>
      <c r="B778" s="560" t="s">
        <v>1080</v>
      </c>
      <c r="C778" s="558" t="s">
        <v>951</v>
      </c>
      <c r="D778" s="559" t="s">
        <v>2558</v>
      </c>
      <c r="E778" s="615"/>
      <c r="F778" s="616"/>
      <c r="G778" s="4">
        <f t="shared" si="14"/>
        <v>150</v>
      </c>
      <c r="H778" s="556">
        <v>120</v>
      </c>
      <c r="I778" s="4">
        <f t="shared" si="15"/>
        <v>30</v>
      </c>
      <c r="J778" s="210"/>
    </row>
    <row r="779" spans="1:10" ht="15">
      <c r="A779" s="525"/>
      <c r="B779" s="560" t="s">
        <v>2097</v>
      </c>
      <c r="C779" s="558" t="s">
        <v>1425</v>
      </c>
      <c r="D779" s="559" t="s">
        <v>2559</v>
      </c>
      <c r="E779" s="615"/>
      <c r="F779" s="616"/>
      <c r="G779" s="4">
        <f t="shared" si="14"/>
        <v>150</v>
      </c>
      <c r="H779" s="556">
        <v>120</v>
      </c>
      <c r="I779" s="4">
        <f t="shared" si="15"/>
        <v>30</v>
      </c>
      <c r="J779" s="210"/>
    </row>
    <row r="780" spans="1:10" ht="15">
      <c r="A780" s="525"/>
      <c r="B780" s="641" t="s">
        <v>1568</v>
      </c>
      <c r="C780" s="558" t="s">
        <v>977</v>
      </c>
      <c r="D780" s="559" t="s">
        <v>2560</v>
      </c>
      <c r="E780" s="615"/>
      <c r="F780" s="616"/>
      <c r="G780" s="4">
        <f t="shared" si="14"/>
        <v>150</v>
      </c>
      <c r="H780" s="556">
        <v>120</v>
      </c>
      <c r="I780" s="4">
        <f t="shared" si="15"/>
        <v>30</v>
      </c>
      <c r="J780" s="210"/>
    </row>
    <row r="781" spans="1:10" ht="15">
      <c r="A781" s="525"/>
      <c r="B781" s="641" t="s">
        <v>2098</v>
      </c>
      <c r="C781" s="558" t="s">
        <v>2099</v>
      </c>
      <c r="D781" s="559" t="s">
        <v>2561</v>
      </c>
      <c r="E781" s="615"/>
      <c r="F781" s="616"/>
      <c r="G781" s="4">
        <f t="shared" si="14"/>
        <v>150</v>
      </c>
      <c r="H781" s="556">
        <v>120</v>
      </c>
      <c r="I781" s="4">
        <f t="shared" si="15"/>
        <v>30</v>
      </c>
      <c r="J781" s="210"/>
    </row>
    <row r="782" spans="1:10" ht="15">
      <c r="A782" s="525"/>
      <c r="B782" s="560" t="s">
        <v>2100</v>
      </c>
      <c r="C782" s="558" t="s">
        <v>2101</v>
      </c>
      <c r="D782" s="559" t="s">
        <v>2562</v>
      </c>
      <c r="E782" s="615"/>
      <c r="F782" s="616"/>
      <c r="G782" s="4">
        <f t="shared" si="14"/>
        <v>150</v>
      </c>
      <c r="H782" s="556">
        <v>120</v>
      </c>
      <c r="I782" s="4">
        <f t="shared" si="15"/>
        <v>30</v>
      </c>
      <c r="J782" s="210"/>
    </row>
    <row r="783" spans="1:10" ht="15">
      <c r="A783" s="525"/>
      <c r="B783" s="560" t="s">
        <v>1564</v>
      </c>
      <c r="C783" s="558" t="s">
        <v>1478</v>
      </c>
      <c r="D783" s="559" t="s">
        <v>2563</v>
      </c>
      <c r="E783" s="615"/>
      <c r="F783" s="616"/>
      <c r="G783" s="4">
        <f t="shared" si="14"/>
        <v>150</v>
      </c>
      <c r="H783" s="556">
        <v>120</v>
      </c>
      <c r="I783" s="4">
        <f t="shared" si="15"/>
        <v>30</v>
      </c>
      <c r="J783" s="210"/>
    </row>
    <row r="784" spans="1:10" ht="15">
      <c r="A784" s="525"/>
      <c r="B784" s="560" t="s">
        <v>1574</v>
      </c>
      <c r="C784" s="558" t="s">
        <v>2102</v>
      </c>
      <c r="D784" s="559" t="s">
        <v>2564</v>
      </c>
      <c r="E784" s="615"/>
      <c r="F784" s="616"/>
      <c r="G784" s="4">
        <f t="shared" si="14"/>
        <v>150</v>
      </c>
      <c r="H784" s="556">
        <v>120</v>
      </c>
      <c r="I784" s="4">
        <f t="shared" si="15"/>
        <v>30</v>
      </c>
      <c r="J784" s="210"/>
    </row>
    <row r="785" spans="1:10" ht="15">
      <c r="A785" s="525"/>
      <c r="B785" s="560" t="s">
        <v>2103</v>
      </c>
      <c r="C785" s="558" t="s">
        <v>2104</v>
      </c>
      <c r="D785" s="559" t="s">
        <v>2565</v>
      </c>
      <c r="E785" s="615"/>
      <c r="F785" s="616"/>
      <c r="G785" s="4">
        <f t="shared" si="14"/>
        <v>150</v>
      </c>
      <c r="H785" s="556">
        <v>120</v>
      </c>
      <c r="I785" s="4">
        <f t="shared" si="15"/>
        <v>30</v>
      </c>
      <c r="J785" s="210"/>
    </row>
    <row r="786" spans="1:10" ht="15">
      <c r="A786" s="525"/>
      <c r="B786" s="560" t="s">
        <v>1906</v>
      </c>
      <c r="C786" s="558" t="s">
        <v>2105</v>
      </c>
      <c r="D786" s="559" t="s">
        <v>2566</v>
      </c>
      <c r="E786" s="615"/>
      <c r="F786" s="616"/>
      <c r="G786" s="4">
        <f t="shared" si="14"/>
        <v>150</v>
      </c>
      <c r="H786" s="556">
        <v>120</v>
      </c>
      <c r="I786" s="4">
        <f t="shared" si="15"/>
        <v>30</v>
      </c>
      <c r="J786" s="210"/>
    </row>
    <row r="787" spans="1:10" ht="15">
      <c r="A787" s="525"/>
      <c r="B787" s="560" t="s">
        <v>1883</v>
      </c>
      <c r="C787" s="558" t="s">
        <v>2105</v>
      </c>
      <c r="D787" s="559" t="s">
        <v>2567</v>
      </c>
      <c r="E787" s="615"/>
      <c r="F787" s="616"/>
      <c r="G787" s="4">
        <f t="shared" si="14"/>
        <v>150</v>
      </c>
      <c r="H787" s="556">
        <v>120</v>
      </c>
      <c r="I787" s="4">
        <f t="shared" si="15"/>
        <v>30</v>
      </c>
      <c r="J787" s="210"/>
    </row>
    <row r="788" spans="1:10" ht="15">
      <c r="A788" s="525"/>
      <c r="B788" s="641" t="s">
        <v>1920</v>
      </c>
      <c r="C788" s="558" t="s">
        <v>1457</v>
      </c>
      <c r="D788" s="559" t="s">
        <v>2568</v>
      </c>
      <c r="E788" s="615"/>
      <c r="F788" s="616"/>
      <c r="G788" s="4">
        <f t="shared" si="14"/>
        <v>150</v>
      </c>
      <c r="H788" s="556">
        <v>120</v>
      </c>
      <c r="I788" s="4">
        <f t="shared" si="15"/>
        <v>30</v>
      </c>
      <c r="J788" s="210"/>
    </row>
    <row r="789" spans="1:10" ht="15">
      <c r="A789" s="525"/>
      <c r="B789" s="560" t="s">
        <v>1902</v>
      </c>
      <c r="C789" s="558" t="s">
        <v>2106</v>
      </c>
      <c r="D789" s="559" t="s">
        <v>2569</v>
      </c>
      <c r="E789" s="615"/>
      <c r="F789" s="616"/>
      <c r="G789" s="4">
        <f t="shared" si="14"/>
        <v>150</v>
      </c>
      <c r="H789" s="556">
        <v>120</v>
      </c>
      <c r="I789" s="4">
        <f t="shared" si="15"/>
        <v>30</v>
      </c>
      <c r="J789" s="210"/>
    </row>
    <row r="790" spans="1:10" ht="15">
      <c r="A790" s="525"/>
      <c r="B790" s="560" t="s">
        <v>2107</v>
      </c>
      <c r="C790" s="558" t="s">
        <v>2108</v>
      </c>
      <c r="D790" s="559" t="s">
        <v>2570</v>
      </c>
      <c r="E790" s="615"/>
      <c r="F790" s="616"/>
      <c r="G790" s="4">
        <f t="shared" si="14"/>
        <v>150</v>
      </c>
      <c r="H790" s="556">
        <v>120</v>
      </c>
      <c r="I790" s="4">
        <f t="shared" si="15"/>
        <v>30</v>
      </c>
      <c r="J790" s="210"/>
    </row>
    <row r="791" spans="1:10" ht="15">
      <c r="A791" s="525"/>
      <c r="B791" s="560" t="s">
        <v>2016</v>
      </c>
      <c r="C791" s="558" t="s">
        <v>2109</v>
      </c>
      <c r="D791" s="559" t="s">
        <v>2571</v>
      </c>
      <c r="E791" s="615"/>
      <c r="F791" s="616"/>
      <c r="G791" s="4">
        <f t="shared" si="14"/>
        <v>150</v>
      </c>
      <c r="H791" s="556">
        <v>120</v>
      </c>
      <c r="I791" s="4">
        <f t="shared" si="15"/>
        <v>30</v>
      </c>
      <c r="J791" s="210"/>
    </row>
    <row r="792" spans="1:10" ht="15">
      <c r="A792" s="525"/>
      <c r="B792" s="560" t="s">
        <v>1581</v>
      </c>
      <c r="C792" s="558" t="s">
        <v>2110</v>
      </c>
      <c r="D792" s="559" t="s">
        <v>2572</v>
      </c>
      <c r="E792" s="615"/>
      <c r="F792" s="616"/>
      <c r="G792" s="4">
        <f t="shared" si="14"/>
        <v>150</v>
      </c>
      <c r="H792" s="556">
        <v>120</v>
      </c>
      <c r="I792" s="4">
        <f t="shared" si="15"/>
        <v>30</v>
      </c>
      <c r="J792" s="210"/>
    </row>
    <row r="793" spans="1:10" ht="15">
      <c r="A793" s="525"/>
      <c r="B793" s="560" t="s">
        <v>2111</v>
      </c>
      <c r="C793" s="558" t="s">
        <v>2112</v>
      </c>
      <c r="D793" s="559" t="s">
        <v>2573</v>
      </c>
      <c r="E793" s="615"/>
      <c r="F793" s="616"/>
      <c r="G793" s="4">
        <f t="shared" si="14"/>
        <v>150</v>
      </c>
      <c r="H793" s="556">
        <v>120</v>
      </c>
      <c r="I793" s="4">
        <f t="shared" si="15"/>
        <v>30</v>
      </c>
      <c r="J793" s="210"/>
    </row>
    <row r="794" spans="1:10" ht="15">
      <c r="A794" s="525"/>
      <c r="B794" s="560" t="s">
        <v>1962</v>
      </c>
      <c r="C794" s="558" t="s">
        <v>2113</v>
      </c>
      <c r="D794" s="559" t="s">
        <v>2574</v>
      </c>
      <c r="E794" s="615"/>
      <c r="F794" s="616"/>
      <c r="G794" s="4">
        <f t="shared" si="14"/>
        <v>150</v>
      </c>
      <c r="H794" s="556">
        <v>120</v>
      </c>
      <c r="I794" s="4">
        <f t="shared" si="15"/>
        <v>30</v>
      </c>
      <c r="J794" s="210"/>
    </row>
    <row r="795" spans="1:10" ht="15">
      <c r="A795" s="525"/>
      <c r="B795" s="560" t="s">
        <v>2114</v>
      </c>
      <c r="C795" s="558" t="s">
        <v>2115</v>
      </c>
      <c r="D795" s="559" t="s">
        <v>2575</v>
      </c>
      <c r="E795" s="615"/>
      <c r="F795" s="616"/>
      <c r="G795" s="4">
        <f t="shared" si="14"/>
        <v>150</v>
      </c>
      <c r="H795" s="556">
        <v>120</v>
      </c>
      <c r="I795" s="4">
        <f t="shared" si="15"/>
        <v>30</v>
      </c>
      <c r="J795" s="210"/>
    </row>
    <row r="796" spans="1:10" ht="15">
      <c r="A796" s="525"/>
      <c r="B796" s="641" t="s">
        <v>2116</v>
      </c>
      <c r="C796" s="558" t="s">
        <v>2117</v>
      </c>
      <c r="D796" s="559" t="s">
        <v>2576</v>
      </c>
      <c r="E796" s="615"/>
      <c r="F796" s="616"/>
      <c r="G796" s="4">
        <f t="shared" si="14"/>
        <v>150</v>
      </c>
      <c r="H796" s="556">
        <v>120</v>
      </c>
      <c r="I796" s="4">
        <f t="shared" si="15"/>
        <v>30</v>
      </c>
      <c r="J796" s="210"/>
    </row>
    <row r="797" spans="1:10" ht="15">
      <c r="A797" s="525"/>
      <c r="B797" s="560" t="s">
        <v>2118</v>
      </c>
      <c r="C797" s="558" t="s">
        <v>2119</v>
      </c>
      <c r="D797" s="559" t="s">
        <v>2577</v>
      </c>
      <c r="E797" s="615"/>
      <c r="F797" s="616"/>
      <c r="G797" s="4">
        <f t="shared" si="14"/>
        <v>150</v>
      </c>
      <c r="H797" s="556">
        <v>120</v>
      </c>
      <c r="I797" s="4">
        <f t="shared" si="15"/>
        <v>30</v>
      </c>
      <c r="J797" s="210"/>
    </row>
    <row r="798" spans="1:10" ht="15">
      <c r="A798" s="525"/>
      <c r="B798" s="642" t="s">
        <v>1539</v>
      </c>
      <c r="C798" s="558" t="s">
        <v>2106</v>
      </c>
      <c r="D798" s="559" t="s">
        <v>2578</v>
      </c>
      <c r="E798" s="615"/>
      <c r="F798" s="616"/>
      <c r="G798" s="4">
        <f t="shared" si="14"/>
        <v>150</v>
      </c>
      <c r="H798" s="556">
        <v>120</v>
      </c>
      <c r="I798" s="4">
        <f t="shared" si="15"/>
        <v>30</v>
      </c>
      <c r="J798" s="210"/>
    </row>
    <row r="799" spans="1:10" ht="15">
      <c r="A799" s="525"/>
      <c r="B799" s="641" t="s">
        <v>1568</v>
      </c>
      <c r="C799" s="558" t="s">
        <v>2120</v>
      </c>
      <c r="D799" s="559" t="s">
        <v>2579</v>
      </c>
      <c r="E799" s="615"/>
      <c r="F799" s="616"/>
      <c r="G799" s="4">
        <f t="shared" si="14"/>
        <v>150</v>
      </c>
      <c r="H799" s="556">
        <v>120</v>
      </c>
      <c r="I799" s="4">
        <f t="shared" si="15"/>
        <v>30</v>
      </c>
      <c r="J799" s="210"/>
    </row>
    <row r="800" spans="1:10" ht="15">
      <c r="A800" s="525"/>
      <c r="B800" s="560" t="s">
        <v>2121</v>
      </c>
      <c r="C800" s="558" t="s">
        <v>1550</v>
      </c>
      <c r="D800" s="559" t="s">
        <v>2580</v>
      </c>
      <c r="E800" s="615"/>
      <c r="F800" s="616"/>
      <c r="G800" s="4">
        <f t="shared" si="14"/>
        <v>150</v>
      </c>
      <c r="H800" s="556">
        <v>120</v>
      </c>
      <c r="I800" s="4">
        <f t="shared" si="15"/>
        <v>30</v>
      </c>
      <c r="J800" s="210"/>
    </row>
    <row r="801" spans="1:10" ht="15">
      <c r="A801" s="525"/>
      <c r="B801" s="560" t="s">
        <v>1527</v>
      </c>
      <c r="C801" s="558" t="s">
        <v>2122</v>
      </c>
      <c r="D801" s="559" t="s">
        <v>2581</v>
      </c>
      <c r="E801" s="615"/>
      <c r="F801" s="616"/>
      <c r="G801" s="4">
        <f t="shared" si="14"/>
        <v>150</v>
      </c>
      <c r="H801" s="556">
        <v>120</v>
      </c>
      <c r="I801" s="4">
        <f t="shared" si="15"/>
        <v>30</v>
      </c>
      <c r="J801" s="210"/>
    </row>
    <row r="802" spans="1:10" ht="15">
      <c r="A802" s="525"/>
      <c r="B802" s="560" t="s">
        <v>2123</v>
      </c>
      <c r="C802" s="558" t="s">
        <v>2124</v>
      </c>
      <c r="D802" s="559" t="s">
        <v>2582</v>
      </c>
      <c r="E802" s="615"/>
      <c r="F802" s="616"/>
      <c r="G802" s="4">
        <f t="shared" si="14"/>
        <v>150</v>
      </c>
      <c r="H802" s="556">
        <v>120</v>
      </c>
      <c r="I802" s="4">
        <f t="shared" si="15"/>
        <v>30</v>
      </c>
      <c r="J802" s="210"/>
    </row>
    <row r="803" spans="1:10" ht="15">
      <c r="A803" s="525"/>
      <c r="B803" s="560" t="s">
        <v>2066</v>
      </c>
      <c r="C803" s="558" t="s">
        <v>2125</v>
      </c>
      <c r="D803" s="559" t="s">
        <v>2583</v>
      </c>
      <c r="E803" s="615"/>
      <c r="F803" s="616"/>
      <c r="G803" s="4">
        <f t="shared" si="14"/>
        <v>150</v>
      </c>
      <c r="H803" s="556">
        <v>120</v>
      </c>
      <c r="I803" s="4">
        <f t="shared" si="15"/>
        <v>30</v>
      </c>
      <c r="J803" s="210"/>
    </row>
    <row r="804" spans="1:10" ht="15">
      <c r="A804" s="525"/>
      <c r="B804" s="560" t="s">
        <v>1930</v>
      </c>
      <c r="C804" s="558" t="s">
        <v>2126</v>
      </c>
      <c r="D804" s="559" t="s">
        <v>2584</v>
      </c>
      <c r="E804" s="615"/>
      <c r="F804" s="616"/>
      <c r="G804" s="4">
        <f t="shared" si="14"/>
        <v>150</v>
      </c>
      <c r="H804" s="556">
        <v>120</v>
      </c>
      <c r="I804" s="4">
        <f t="shared" si="15"/>
        <v>30</v>
      </c>
      <c r="J804" s="210"/>
    </row>
    <row r="805" spans="1:10" ht="15">
      <c r="A805" s="525"/>
      <c r="B805" s="560" t="s">
        <v>2127</v>
      </c>
      <c r="C805" s="558" t="s">
        <v>2128</v>
      </c>
      <c r="D805" s="559" t="s">
        <v>2585</v>
      </c>
      <c r="E805" s="615"/>
      <c r="F805" s="616"/>
      <c r="G805" s="4">
        <f t="shared" si="14"/>
        <v>150</v>
      </c>
      <c r="H805" s="556">
        <v>120</v>
      </c>
      <c r="I805" s="4">
        <f t="shared" si="15"/>
        <v>30</v>
      </c>
      <c r="J805" s="210"/>
    </row>
    <row r="806" spans="1:10" ht="15">
      <c r="A806" s="525"/>
      <c r="B806" s="560" t="s">
        <v>2129</v>
      </c>
      <c r="C806" s="558" t="s">
        <v>2130</v>
      </c>
      <c r="D806" s="559" t="s">
        <v>2586</v>
      </c>
      <c r="E806" s="615"/>
      <c r="F806" s="616"/>
      <c r="G806" s="4">
        <f t="shared" si="14"/>
        <v>150</v>
      </c>
      <c r="H806" s="556">
        <v>120</v>
      </c>
      <c r="I806" s="4">
        <f t="shared" si="15"/>
        <v>30</v>
      </c>
      <c r="J806" s="210"/>
    </row>
    <row r="807" spans="1:10" ht="15">
      <c r="A807" s="525"/>
      <c r="B807" s="560" t="s">
        <v>1949</v>
      </c>
      <c r="C807" s="558" t="s">
        <v>957</v>
      </c>
      <c r="D807" s="559" t="s">
        <v>2587</v>
      </c>
      <c r="E807" s="615"/>
      <c r="F807" s="616"/>
      <c r="G807" s="4">
        <f t="shared" si="14"/>
        <v>150</v>
      </c>
      <c r="H807" s="556">
        <v>120</v>
      </c>
      <c r="I807" s="4">
        <f t="shared" si="15"/>
        <v>30</v>
      </c>
      <c r="J807" s="210"/>
    </row>
    <row r="808" spans="1:10" ht="15">
      <c r="A808" s="525"/>
      <c r="B808" s="560" t="s">
        <v>1605</v>
      </c>
      <c r="C808" s="558" t="s">
        <v>2131</v>
      </c>
      <c r="D808" s="559" t="s">
        <v>2588</v>
      </c>
      <c r="E808" s="615"/>
      <c r="F808" s="616"/>
      <c r="G808" s="4">
        <f t="shared" si="14"/>
        <v>150</v>
      </c>
      <c r="H808" s="556">
        <v>120</v>
      </c>
      <c r="I808" s="4">
        <f t="shared" si="15"/>
        <v>30</v>
      </c>
      <c r="J808" s="210"/>
    </row>
    <row r="809" spans="1:10" ht="15">
      <c r="A809" s="525"/>
      <c r="B809" s="560" t="s">
        <v>961</v>
      </c>
      <c r="C809" s="558" t="s">
        <v>2095</v>
      </c>
      <c r="D809" s="559" t="s">
        <v>2589</v>
      </c>
      <c r="E809" s="615"/>
      <c r="F809" s="616"/>
      <c r="G809" s="4">
        <f t="shared" si="14"/>
        <v>150</v>
      </c>
      <c r="H809" s="556">
        <v>120</v>
      </c>
      <c r="I809" s="4">
        <f t="shared" si="15"/>
        <v>30</v>
      </c>
      <c r="J809" s="210"/>
    </row>
    <row r="810" spans="1:10" ht="15">
      <c r="A810" s="525"/>
      <c r="B810" s="560" t="s">
        <v>1558</v>
      </c>
      <c r="C810" s="558" t="s">
        <v>957</v>
      </c>
      <c r="D810" s="559" t="s">
        <v>2590</v>
      </c>
      <c r="E810" s="615"/>
      <c r="F810" s="616"/>
      <c r="G810" s="4">
        <f t="shared" si="14"/>
        <v>150</v>
      </c>
      <c r="H810" s="556">
        <v>120</v>
      </c>
      <c r="I810" s="4">
        <f t="shared" si="15"/>
        <v>30</v>
      </c>
      <c r="J810" s="210"/>
    </row>
    <row r="811" spans="1:10" ht="15">
      <c r="A811" s="525"/>
      <c r="B811" s="560" t="s">
        <v>1574</v>
      </c>
      <c r="C811" s="558" t="s">
        <v>2132</v>
      </c>
      <c r="D811" s="559" t="s">
        <v>2591</v>
      </c>
      <c r="E811" s="615"/>
      <c r="F811" s="616"/>
      <c r="G811" s="4">
        <f t="shared" si="14"/>
        <v>150</v>
      </c>
      <c r="H811" s="556">
        <v>120</v>
      </c>
      <c r="I811" s="4">
        <f t="shared" si="15"/>
        <v>30</v>
      </c>
      <c r="J811" s="210"/>
    </row>
    <row r="812" spans="1:10" ht="15">
      <c r="A812" s="525"/>
      <c r="B812" s="560" t="s">
        <v>2127</v>
      </c>
      <c r="C812" s="558" t="s">
        <v>1267</v>
      </c>
      <c r="D812" s="559" t="s">
        <v>2592</v>
      </c>
      <c r="E812" s="615"/>
      <c r="F812" s="616"/>
      <c r="G812" s="4">
        <f t="shared" si="14"/>
        <v>150</v>
      </c>
      <c r="H812" s="556">
        <v>120</v>
      </c>
      <c r="I812" s="4">
        <f t="shared" si="15"/>
        <v>30</v>
      </c>
      <c r="J812" s="210"/>
    </row>
    <row r="813" spans="1:10" ht="15">
      <c r="A813" s="525"/>
      <c r="B813" s="560" t="s">
        <v>1940</v>
      </c>
      <c r="C813" s="558" t="s">
        <v>2128</v>
      </c>
      <c r="D813" s="559" t="s">
        <v>2593</v>
      </c>
      <c r="E813" s="615"/>
      <c r="F813" s="616"/>
      <c r="G813" s="4">
        <f t="shared" ref="G813:G876" si="16">H813/0.8</f>
        <v>150</v>
      </c>
      <c r="H813" s="556">
        <v>120</v>
      </c>
      <c r="I813" s="4">
        <f t="shared" ref="I813:I876" si="17">H813*0.25</f>
        <v>30</v>
      </c>
      <c r="J813" s="210"/>
    </row>
    <row r="814" spans="1:10" ht="15">
      <c r="A814" s="525"/>
      <c r="B814" s="560" t="s">
        <v>1956</v>
      </c>
      <c r="C814" s="558" t="s">
        <v>1463</v>
      </c>
      <c r="D814" s="559" t="s">
        <v>2594</v>
      </c>
      <c r="E814" s="615"/>
      <c r="F814" s="616"/>
      <c r="G814" s="4">
        <f t="shared" si="16"/>
        <v>150</v>
      </c>
      <c r="H814" s="556">
        <v>120</v>
      </c>
      <c r="I814" s="4">
        <f t="shared" si="17"/>
        <v>30</v>
      </c>
      <c r="J814" s="210"/>
    </row>
    <row r="815" spans="1:10" ht="15">
      <c r="A815" s="525"/>
      <c r="B815" s="560" t="s">
        <v>2133</v>
      </c>
      <c r="C815" s="558" t="s">
        <v>1159</v>
      </c>
      <c r="D815" s="559" t="s">
        <v>2595</v>
      </c>
      <c r="E815" s="615"/>
      <c r="F815" s="616"/>
      <c r="G815" s="4">
        <f t="shared" si="16"/>
        <v>150</v>
      </c>
      <c r="H815" s="556">
        <v>120</v>
      </c>
      <c r="I815" s="4">
        <f t="shared" si="17"/>
        <v>30</v>
      </c>
      <c r="J815" s="210"/>
    </row>
    <row r="816" spans="1:10" ht="15">
      <c r="A816" s="525"/>
      <c r="B816" s="560" t="s">
        <v>2134</v>
      </c>
      <c r="C816" s="558" t="s">
        <v>2135</v>
      </c>
      <c r="D816" s="559" t="s">
        <v>2596</v>
      </c>
      <c r="E816" s="615"/>
      <c r="F816" s="616"/>
      <c r="G816" s="4">
        <f t="shared" si="16"/>
        <v>150</v>
      </c>
      <c r="H816" s="556">
        <v>120</v>
      </c>
      <c r="I816" s="4">
        <f t="shared" si="17"/>
        <v>30</v>
      </c>
      <c r="J816" s="210"/>
    </row>
    <row r="817" spans="1:10" ht="15">
      <c r="A817" s="525"/>
      <c r="B817" s="560" t="s">
        <v>1910</v>
      </c>
      <c r="C817" s="558" t="s">
        <v>2136</v>
      </c>
      <c r="D817" s="559" t="s">
        <v>2597</v>
      </c>
      <c r="E817" s="615"/>
      <c r="F817" s="616"/>
      <c r="G817" s="4">
        <f t="shared" si="16"/>
        <v>150</v>
      </c>
      <c r="H817" s="556">
        <v>120</v>
      </c>
      <c r="I817" s="4">
        <f t="shared" si="17"/>
        <v>30</v>
      </c>
      <c r="J817" s="210"/>
    </row>
    <row r="818" spans="1:10" ht="15">
      <c r="A818" s="525"/>
      <c r="B818" s="560" t="s">
        <v>1472</v>
      </c>
      <c r="C818" s="558" t="s">
        <v>2137</v>
      </c>
      <c r="D818" s="559" t="s">
        <v>2598</v>
      </c>
      <c r="E818" s="615"/>
      <c r="F818" s="616"/>
      <c r="G818" s="4">
        <f t="shared" si="16"/>
        <v>150</v>
      </c>
      <c r="H818" s="556">
        <v>120</v>
      </c>
      <c r="I818" s="4">
        <f t="shared" si="17"/>
        <v>30</v>
      </c>
      <c r="J818" s="210"/>
    </row>
    <row r="819" spans="1:10" ht="15">
      <c r="A819" s="525"/>
      <c r="B819" s="560" t="s">
        <v>1945</v>
      </c>
      <c r="C819" s="558" t="s">
        <v>2138</v>
      </c>
      <c r="D819" s="559" t="s">
        <v>2599</v>
      </c>
      <c r="E819" s="615"/>
      <c r="F819" s="616"/>
      <c r="G819" s="4">
        <f t="shared" si="16"/>
        <v>150</v>
      </c>
      <c r="H819" s="556">
        <v>120</v>
      </c>
      <c r="I819" s="4">
        <f t="shared" si="17"/>
        <v>30</v>
      </c>
      <c r="J819" s="210"/>
    </row>
    <row r="820" spans="1:10" ht="15">
      <c r="A820" s="525"/>
      <c r="B820" s="560" t="s">
        <v>2025</v>
      </c>
      <c r="C820" s="558" t="s">
        <v>2137</v>
      </c>
      <c r="D820" s="559" t="s">
        <v>2600</v>
      </c>
      <c r="E820" s="615"/>
      <c r="F820" s="616"/>
      <c r="G820" s="4">
        <f t="shared" si="16"/>
        <v>150</v>
      </c>
      <c r="H820" s="556">
        <v>120</v>
      </c>
      <c r="I820" s="4">
        <f t="shared" si="17"/>
        <v>30</v>
      </c>
      <c r="J820" s="210"/>
    </row>
    <row r="821" spans="1:10" ht="15">
      <c r="A821" s="525"/>
      <c r="B821" s="560" t="s">
        <v>1591</v>
      </c>
      <c r="C821" s="558" t="s">
        <v>2139</v>
      </c>
      <c r="D821" s="559" t="s">
        <v>2601</v>
      </c>
      <c r="E821" s="615"/>
      <c r="F821" s="616"/>
      <c r="G821" s="4">
        <f t="shared" si="16"/>
        <v>150</v>
      </c>
      <c r="H821" s="556">
        <v>120</v>
      </c>
      <c r="I821" s="4">
        <f t="shared" si="17"/>
        <v>30</v>
      </c>
      <c r="J821" s="210"/>
    </row>
    <row r="822" spans="1:10" ht="15">
      <c r="A822" s="525"/>
      <c r="B822" s="560" t="s">
        <v>1910</v>
      </c>
      <c r="C822" s="558" t="s">
        <v>2140</v>
      </c>
      <c r="D822" s="559" t="s">
        <v>2602</v>
      </c>
      <c r="E822" s="615"/>
      <c r="F822" s="616"/>
      <c r="G822" s="4">
        <f t="shared" si="16"/>
        <v>150</v>
      </c>
      <c r="H822" s="556">
        <v>120</v>
      </c>
      <c r="I822" s="4">
        <f t="shared" si="17"/>
        <v>30</v>
      </c>
      <c r="J822" s="210"/>
    </row>
    <row r="823" spans="1:10" ht="15">
      <c r="A823" s="525"/>
      <c r="B823" s="560" t="s">
        <v>2141</v>
      </c>
      <c r="C823" s="558" t="s">
        <v>1090</v>
      </c>
      <c r="D823" s="559" t="s">
        <v>2603</v>
      </c>
      <c r="E823" s="615"/>
      <c r="F823" s="616"/>
      <c r="G823" s="4">
        <f t="shared" si="16"/>
        <v>150</v>
      </c>
      <c r="H823" s="556">
        <v>120</v>
      </c>
      <c r="I823" s="4">
        <f t="shared" si="17"/>
        <v>30</v>
      </c>
      <c r="J823" s="210"/>
    </row>
    <row r="824" spans="1:10" ht="15">
      <c r="A824" s="525"/>
      <c r="B824" s="560" t="s">
        <v>2097</v>
      </c>
      <c r="C824" s="558" t="s">
        <v>2142</v>
      </c>
      <c r="D824" s="559" t="s">
        <v>2604</v>
      </c>
      <c r="E824" s="615"/>
      <c r="F824" s="616"/>
      <c r="G824" s="4">
        <f t="shared" si="16"/>
        <v>150</v>
      </c>
      <c r="H824" s="556">
        <v>120</v>
      </c>
      <c r="I824" s="4">
        <f t="shared" si="17"/>
        <v>30</v>
      </c>
      <c r="J824" s="210"/>
    </row>
    <row r="825" spans="1:10" ht="15">
      <c r="A825" s="525"/>
      <c r="B825" s="560" t="s">
        <v>1532</v>
      </c>
      <c r="C825" s="558" t="s">
        <v>1604</v>
      </c>
      <c r="D825" s="559" t="s">
        <v>2605</v>
      </c>
      <c r="E825" s="615"/>
      <c r="F825" s="616"/>
      <c r="G825" s="4">
        <f t="shared" si="16"/>
        <v>150</v>
      </c>
      <c r="H825" s="556">
        <v>120</v>
      </c>
      <c r="I825" s="4">
        <f t="shared" si="17"/>
        <v>30</v>
      </c>
      <c r="J825" s="210"/>
    </row>
    <row r="826" spans="1:10" ht="15">
      <c r="A826" s="525"/>
      <c r="B826" s="641" t="s">
        <v>1893</v>
      </c>
      <c r="C826" s="558" t="s">
        <v>2143</v>
      </c>
      <c r="D826" s="559" t="s">
        <v>2606</v>
      </c>
      <c r="E826" s="615"/>
      <c r="F826" s="616"/>
      <c r="G826" s="4">
        <f t="shared" si="16"/>
        <v>150</v>
      </c>
      <c r="H826" s="556">
        <v>120</v>
      </c>
      <c r="I826" s="4">
        <f t="shared" si="17"/>
        <v>30</v>
      </c>
      <c r="J826" s="210"/>
    </row>
    <row r="827" spans="1:10" ht="15">
      <c r="A827" s="525"/>
      <c r="B827" s="560" t="s">
        <v>2144</v>
      </c>
      <c r="C827" s="558" t="s">
        <v>2145</v>
      </c>
      <c r="D827" s="559" t="s">
        <v>2607</v>
      </c>
      <c r="E827" s="615"/>
      <c r="F827" s="616"/>
      <c r="G827" s="4">
        <f t="shared" si="16"/>
        <v>150</v>
      </c>
      <c r="H827" s="556">
        <v>120</v>
      </c>
      <c r="I827" s="4">
        <f t="shared" si="17"/>
        <v>30</v>
      </c>
      <c r="J827" s="210"/>
    </row>
    <row r="828" spans="1:10" ht="15">
      <c r="A828" s="525"/>
      <c r="B828" s="560" t="s">
        <v>1568</v>
      </c>
      <c r="C828" s="558" t="s">
        <v>2146</v>
      </c>
      <c r="D828" s="559" t="s">
        <v>2608</v>
      </c>
      <c r="E828" s="615"/>
      <c r="F828" s="616"/>
      <c r="G828" s="4">
        <f t="shared" si="16"/>
        <v>150</v>
      </c>
      <c r="H828" s="556">
        <v>120</v>
      </c>
      <c r="I828" s="4">
        <f t="shared" si="17"/>
        <v>30</v>
      </c>
      <c r="J828" s="210"/>
    </row>
    <row r="829" spans="1:10" ht="15">
      <c r="A829" s="525"/>
      <c r="B829" s="560" t="s">
        <v>1564</v>
      </c>
      <c r="C829" s="558" t="s">
        <v>2147</v>
      </c>
      <c r="D829" s="559" t="s">
        <v>2609</v>
      </c>
      <c r="E829" s="615"/>
      <c r="F829" s="616"/>
      <c r="G829" s="4">
        <f t="shared" si="16"/>
        <v>150</v>
      </c>
      <c r="H829" s="556">
        <v>120</v>
      </c>
      <c r="I829" s="4">
        <f t="shared" si="17"/>
        <v>30</v>
      </c>
      <c r="J829" s="210"/>
    </row>
    <row r="830" spans="1:10" ht="15">
      <c r="A830" s="525"/>
      <c r="B830" s="560" t="s">
        <v>1889</v>
      </c>
      <c r="C830" s="558" t="s">
        <v>2026</v>
      </c>
      <c r="D830" s="559" t="s">
        <v>2610</v>
      </c>
      <c r="E830" s="615"/>
      <c r="F830" s="616"/>
      <c r="G830" s="4">
        <f t="shared" si="16"/>
        <v>150</v>
      </c>
      <c r="H830" s="556">
        <v>120</v>
      </c>
      <c r="I830" s="4">
        <f t="shared" si="17"/>
        <v>30</v>
      </c>
      <c r="J830" s="210"/>
    </row>
    <row r="831" spans="1:10" ht="15">
      <c r="A831" s="525"/>
      <c r="B831" s="560" t="s">
        <v>2148</v>
      </c>
      <c r="C831" s="558" t="s">
        <v>1099</v>
      </c>
      <c r="D831" s="559" t="s">
        <v>2611</v>
      </c>
      <c r="E831" s="615"/>
      <c r="F831" s="616"/>
      <c r="G831" s="4">
        <f t="shared" si="16"/>
        <v>150</v>
      </c>
      <c r="H831" s="556">
        <v>120</v>
      </c>
      <c r="I831" s="4">
        <f t="shared" si="17"/>
        <v>30</v>
      </c>
      <c r="J831" s="210"/>
    </row>
    <row r="832" spans="1:10" ht="15">
      <c r="A832" s="525"/>
      <c r="B832" s="560" t="s">
        <v>2149</v>
      </c>
      <c r="C832" s="558" t="s">
        <v>1499</v>
      </c>
      <c r="D832" s="559" t="s">
        <v>2612</v>
      </c>
      <c r="E832" s="615"/>
      <c r="F832" s="616"/>
      <c r="G832" s="4">
        <f t="shared" si="16"/>
        <v>150</v>
      </c>
      <c r="H832" s="556">
        <v>120</v>
      </c>
      <c r="I832" s="4">
        <f t="shared" si="17"/>
        <v>30</v>
      </c>
      <c r="J832" s="210"/>
    </row>
    <row r="833" spans="1:10" ht="15">
      <c r="A833" s="525"/>
      <c r="B833" s="560" t="s">
        <v>1574</v>
      </c>
      <c r="C833" s="558" t="s">
        <v>2150</v>
      </c>
      <c r="D833" s="559" t="s">
        <v>2613</v>
      </c>
      <c r="E833" s="615"/>
      <c r="F833" s="616"/>
      <c r="G833" s="4">
        <f t="shared" si="16"/>
        <v>150</v>
      </c>
      <c r="H833" s="556">
        <v>120</v>
      </c>
      <c r="I833" s="4">
        <f t="shared" si="17"/>
        <v>30</v>
      </c>
      <c r="J833" s="210"/>
    </row>
    <row r="834" spans="1:10" ht="15">
      <c r="A834" s="525"/>
      <c r="B834" s="560" t="s">
        <v>1541</v>
      </c>
      <c r="C834" s="558" t="s">
        <v>2077</v>
      </c>
      <c r="D834" s="559" t="s">
        <v>2614</v>
      </c>
      <c r="E834" s="615"/>
      <c r="F834" s="616"/>
      <c r="G834" s="4">
        <f t="shared" si="16"/>
        <v>150</v>
      </c>
      <c r="H834" s="556">
        <v>120</v>
      </c>
      <c r="I834" s="4">
        <f t="shared" si="17"/>
        <v>30</v>
      </c>
      <c r="J834" s="210"/>
    </row>
    <row r="835" spans="1:10" ht="15">
      <c r="A835" s="525"/>
      <c r="B835" s="560" t="s">
        <v>2151</v>
      </c>
      <c r="C835" s="558" t="s">
        <v>2152</v>
      </c>
      <c r="D835" s="559" t="s">
        <v>2615</v>
      </c>
      <c r="E835" s="615"/>
      <c r="F835" s="616"/>
      <c r="G835" s="4">
        <f t="shared" si="16"/>
        <v>150</v>
      </c>
      <c r="H835" s="556">
        <v>120</v>
      </c>
      <c r="I835" s="4">
        <f t="shared" si="17"/>
        <v>30</v>
      </c>
      <c r="J835" s="210"/>
    </row>
    <row r="836" spans="1:10" ht="15">
      <c r="A836" s="525"/>
      <c r="B836" s="560" t="s">
        <v>2151</v>
      </c>
      <c r="C836" s="558" t="s">
        <v>2095</v>
      </c>
      <c r="D836" s="559" t="s">
        <v>2616</v>
      </c>
      <c r="E836" s="615"/>
      <c r="F836" s="616"/>
      <c r="G836" s="4">
        <f t="shared" si="16"/>
        <v>150</v>
      </c>
      <c r="H836" s="556">
        <v>120</v>
      </c>
      <c r="I836" s="4">
        <f t="shared" si="17"/>
        <v>30</v>
      </c>
      <c r="J836" s="210"/>
    </row>
    <row r="837" spans="1:10" ht="15">
      <c r="A837" s="525"/>
      <c r="B837" s="560" t="s">
        <v>2153</v>
      </c>
      <c r="C837" s="558" t="s">
        <v>2154</v>
      </c>
      <c r="D837" s="559" t="s">
        <v>2617</v>
      </c>
      <c r="E837" s="615"/>
      <c r="F837" s="616"/>
      <c r="G837" s="4">
        <f t="shared" si="16"/>
        <v>150</v>
      </c>
      <c r="H837" s="556">
        <v>120</v>
      </c>
      <c r="I837" s="4">
        <f t="shared" si="17"/>
        <v>30</v>
      </c>
      <c r="J837" s="210"/>
    </row>
    <row r="838" spans="1:10" ht="15">
      <c r="A838" s="525"/>
      <c r="B838" s="560" t="s">
        <v>2025</v>
      </c>
      <c r="C838" s="558" t="s">
        <v>2155</v>
      </c>
      <c r="D838" s="559" t="s">
        <v>2618</v>
      </c>
      <c r="E838" s="615"/>
      <c r="F838" s="616"/>
      <c r="G838" s="4">
        <f t="shared" si="16"/>
        <v>150</v>
      </c>
      <c r="H838" s="556">
        <v>120</v>
      </c>
      <c r="I838" s="4">
        <f t="shared" si="17"/>
        <v>30</v>
      </c>
      <c r="J838" s="210"/>
    </row>
    <row r="839" spans="1:10" ht="15">
      <c r="A839" s="525"/>
      <c r="B839" s="560" t="s">
        <v>2156</v>
      </c>
      <c r="C839" s="558" t="s">
        <v>2157</v>
      </c>
      <c r="D839" s="559" t="s">
        <v>2619</v>
      </c>
      <c r="E839" s="615"/>
      <c r="F839" s="616"/>
      <c r="G839" s="4">
        <f t="shared" si="16"/>
        <v>150</v>
      </c>
      <c r="H839" s="556">
        <v>120</v>
      </c>
      <c r="I839" s="4">
        <f t="shared" si="17"/>
        <v>30</v>
      </c>
      <c r="J839" s="210"/>
    </row>
    <row r="840" spans="1:10" ht="15">
      <c r="A840" s="525"/>
      <c r="B840" s="560" t="s">
        <v>916</v>
      </c>
      <c r="C840" s="558" t="s">
        <v>2158</v>
      </c>
      <c r="D840" s="559" t="s">
        <v>2620</v>
      </c>
      <c r="E840" s="615"/>
      <c r="F840" s="616"/>
      <c r="G840" s="4">
        <f t="shared" si="16"/>
        <v>150</v>
      </c>
      <c r="H840" s="556">
        <v>120</v>
      </c>
      <c r="I840" s="4">
        <f t="shared" si="17"/>
        <v>30</v>
      </c>
      <c r="J840" s="210"/>
    </row>
    <row r="841" spans="1:10" ht="15">
      <c r="A841" s="525"/>
      <c r="B841" s="560" t="s">
        <v>1949</v>
      </c>
      <c r="C841" s="558" t="s">
        <v>2159</v>
      </c>
      <c r="D841" s="559" t="s">
        <v>2621</v>
      </c>
      <c r="E841" s="615"/>
      <c r="F841" s="616"/>
      <c r="G841" s="4">
        <f t="shared" si="16"/>
        <v>150</v>
      </c>
      <c r="H841" s="556">
        <v>120</v>
      </c>
      <c r="I841" s="4">
        <f t="shared" si="17"/>
        <v>30</v>
      </c>
      <c r="J841" s="210"/>
    </row>
    <row r="842" spans="1:10" ht="15">
      <c r="A842" s="525"/>
      <c r="B842" s="560" t="s">
        <v>2160</v>
      </c>
      <c r="C842" s="558" t="s">
        <v>2161</v>
      </c>
      <c r="D842" s="559" t="s">
        <v>2622</v>
      </c>
      <c r="E842" s="615"/>
      <c r="F842" s="616"/>
      <c r="G842" s="4">
        <f t="shared" si="16"/>
        <v>150</v>
      </c>
      <c r="H842" s="556">
        <v>120</v>
      </c>
      <c r="I842" s="4">
        <f t="shared" si="17"/>
        <v>30</v>
      </c>
      <c r="J842" s="210"/>
    </row>
    <row r="843" spans="1:10" ht="15">
      <c r="A843" s="525"/>
      <c r="B843" s="560" t="s">
        <v>1574</v>
      </c>
      <c r="C843" s="558" t="s">
        <v>2162</v>
      </c>
      <c r="D843" s="559" t="s">
        <v>2623</v>
      </c>
      <c r="E843" s="615"/>
      <c r="F843" s="616"/>
      <c r="G843" s="4">
        <f t="shared" si="16"/>
        <v>150</v>
      </c>
      <c r="H843" s="556">
        <v>120</v>
      </c>
      <c r="I843" s="4">
        <f t="shared" si="17"/>
        <v>30</v>
      </c>
      <c r="J843" s="210"/>
    </row>
    <row r="844" spans="1:10" ht="15">
      <c r="A844" s="525"/>
      <c r="B844" s="560" t="s">
        <v>1891</v>
      </c>
      <c r="C844" s="558" t="s">
        <v>2163</v>
      </c>
      <c r="D844" s="559" t="s">
        <v>2624</v>
      </c>
      <c r="E844" s="615"/>
      <c r="F844" s="616"/>
      <c r="G844" s="4">
        <f t="shared" si="16"/>
        <v>150</v>
      </c>
      <c r="H844" s="556">
        <v>120</v>
      </c>
      <c r="I844" s="4">
        <f t="shared" si="17"/>
        <v>30</v>
      </c>
      <c r="J844" s="210"/>
    </row>
    <row r="845" spans="1:10" ht="15">
      <c r="A845" s="525"/>
      <c r="B845" s="560" t="s">
        <v>2164</v>
      </c>
      <c r="C845" s="558" t="s">
        <v>2165</v>
      </c>
      <c r="D845" s="559" t="s">
        <v>2625</v>
      </c>
      <c r="E845" s="615"/>
      <c r="F845" s="616"/>
      <c r="G845" s="4">
        <f t="shared" si="16"/>
        <v>150</v>
      </c>
      <c r="H845" s="556">
        <v>120</v>
      </c>
      <c r="I845" s="4">
        <f t="shared" si="17"/>
        <v>30</v>
      </c>
      <c r="J845" s="210"/>
    </row>
    <row r="846" spans="1:10" ht="15">
      <c r="A846" s="525"/>
      <c r="B846" s="560" t="s">
        <v>2166</v>
      </c>
      <c r="C846" s="558" t="s">
        <v>2167</v>
      </c>
      <c r="D846" s="559" t="s">
        <v>2626</v>
      </c>
      <c r="E846" s="615"/>
      <c r="F846" s="616"/>
      <c r="G846" s="4">
        <f t="shared" si="16"/>
        <v>150</v>
      </c>
      <c r="H846" s="556">
        <v>120</v>
      </c>
      <c r="I846" s="4">
        <f t="shared" si="17"/>
        <v>30</v>
      </c>
      <c r="J846" s="210"/>
    </row>
    <row r="847" spans="1:10" ht="15">
      <c r="A847" s="525"/>
      <c r="B847" s="560" t="s">
        <v>2021</v>
      </c>
      <c r="C847" s="558" t="s">
        <v>2168</v>
      </c>
      <c r="D847" s="559" t="s">
        <v>2627</v>
      </c>
      <c r="E847" s="615"/>
      <c r="F847" s="616"/>
      <c r="G847" s="4">
        <f t="shared" si="16"/>
        <v>150</v>
      </c>
      <c r="H847" s="556">
        <v>120</v>
      </c>
      <c r="I847" s="4">
        <f t="shared" si="17"/>
        <v>30</v>
      </c>
      <c r="J847" s="210"/>
    </row>
    <row r="848" spans="1:10" ht="15">
      <c r="A848" s="525"/>
      <c r="B848" s="560" t="s">
        <v>1937</v>
      </c>
      <c r="C848" s="558" t="s">
        <v>2169</v>
      </c>
      <c r="D848" s="559" t="s">
        <v>2628</v>
      </c>
      <c r="E848" s="615"/>
      <c r="F848" s="616"/>
      <c r="G848" s="4">
        <f t="shared" si="16"/>
        <v>150</v>
      </c>
      <c r="H848" s="556">
        <v>120</v>
      </c>
      <c r="I848" s="4">
        <f t="shared" si="17"/>
        <v>30</v>
      </c>
      <c r="J848" s="210"/>
    </row>
    <row r="849" spans="1:10" ht="15">
      <c r="A849" s="525"/>
      <c r="B849" s="560" t="s">
        <v>2170</v>
      </c>
      <c r="C849" s="558" t="s">
        <v>2171</v>
      </c>
      <c r="D849" s="559" t="s">
        <v>2629</v>
      </c>
      <c r="E849" s="615"/>
      <c r="F849" s="616"/>
      <c r="G849" s="4">
        <f t="shared" si="16"/>
        <v>150</v>
      </c>
      <c r="H849" s="556">
        <v>120</v>
      </c>
      <c r="I849" s="4">
        <f t="shared" si="17"/>
        <v>30</v>
      </c>
      <c r="J849" s="210"/>
    </row>
    <row r="850" spans="1:10" ht="15">
      <c r="A850" s="525"/>
      <c r="B850" s="560" t="s">
        <v>2086</v>
      </c>
      <c r="C850" s="558" t="s">
        <v>2172</v>
      </c>
      <c r="D850" s="559" t="s">
        <v>2630</v>
      </c>
      <c r="E850" s="615"/>
      <c r="F850" s="616"/>
      <c r="G850" s="4">
        <f t="shared" si="16"/>
        <v>150</v>
      </c>
      <c r="H850" s="556">
        <v>120</v>
      </c>
      <c r="I850" s="4">
        <f t="shared" si="17"/>
        <v>30</v>
      </c>
      <c r="J850" s="210"/>
    </row>
    <row r="851" spans="1:10" ht="15">
      <c r="A851" s="525"/>
      <c r="B851" s="560" t="s">
        <v>1045</v>
      </c>
      <c r="C851" s="558" t="s">
        <v>1190</v>
      </c>
      <c r="D851" s="559" t="s">
        <v>2631</v>
      </c>
      <c r="E851" s="615"/>
      <c r="F851" s="616"/>
      <c r="G851" s="4">
        <f t="shared" si="16"/>
        <v>150</v>
      </c>
      <c r="H851" s="556">
        <v>120</v>
      </c>
      <c r="I851" s="4">
        <f t="shared" si="17"/>
        <v>30</v>
      </c>
      <c r="J851" s="210"/>
    </row>
    <row r="852" spans="1:10" ht="15">
      <c r="A852" s="525"/>
      <c r="B852" s="560" t="s">
        <v>2019</v>
      </c>
      <c r="C852" s="558" t="s">
        <v>2173</v>
      </c>
      <c r="D852" s="559" t="s">
        <v>2632</v>
      </c>
      <c r="E852" s="615"/>
      <c r="F852" s="616"/>
      <c r="G852" s="4">
        <f t="shared" si="16"/>
        <v>150</v>
      </c>
      <c r="H852" s="556">
        <v>120</v>
      </c>
      <c r="I852" s="4">
        <f t="shared" si="17"/>
        <v>30</v>
      </c>
      <c r="J852" s="210"/>
    </row>
    <row r="853" spans="1:10" ht="15">
      <c r="A853" s="525"/>
      <c r="B853" s="560" t="s">
        <v>1804</v>
      </c>
      <c r="C853" s="558" t="s">
        <v>2140</v>
      </c>
      <c r="D853" s="559" t="s">
        <v>2633</v>
      </c>
      <c r="E853" s="615"/>
      <c r="F853" s="616"/>
      <c r="G853" s="4">
        <f t="shared" si="16"/>
        <v>150</v>
      </c>
      <c r="H853" s="556">
        <v>120</v>
      </c>
      <c r="I853" s="4">
        <f t="shared" si="17"/>
        <v>30</v>
      </c>
      <c r="J853" s="210"/>
    </row>
    <row r="854" spans="1:10" ht="15">
      <c r="A854" s="525"/>
      <c r="B854" s="560" t="s">
        <v>2174</v>
      </c>
      <c r="C854" s="558" t="s">
        <v>2175</v>
      </c>
      <c r="D854" s="559" t="s">
        <v>2634</v>
      </c>
      <c r="E854" s="615"/>
      <c r="F854" s="616"/>
      <c r="G854" s="4">
        <f t="shared" si="16"/>
        <v>150</v>
      </c>
      <c r="H854" s="556">
        <v>120</v>
      </c>
      <c r="I854" s="4">
        <f t="shared" si="17"/>
        <v>30</v>
      </c>
      <c r="J854" s="210"/>
    </row>
    <row r="855" spans="1:10" ht="15">
      <c r="A855" s="525"/>
      <c r="B855" s="641" t="s">
        <v>2176</v>
      </c>
      <c r="C855" s="558" t="s">
        <v>2177</v>
      </c>
      <c r="D855" s="559" t="s">
        <v>2635</v>
      </c>
      <c r="E855" s="615"/>
      <c r="F855" s="616"/>
      <c r="G855" s="4">
        <f t="shared" si="16"/>
        <v>150</v>
      </c>
      <c r="H855" s="556">
        <v>120</v>
      </c>
      <c r="I855" s="4">
        <f t="shared" si="17"/>
        <v>30</v>
      </c>
      <c r="J855" s="210"/>
    </row>
    <row r="856" spans="1:10" ht="15">
      <c r="A856" s="525"/>
      <c r="B856" s="641" t="s">
        <v>2148</v>
      </c>
      <c r="C856" s="558" t="s">
        <v>2178</v>
      </c>
      <c r="D856" s="559" t="s">
        <v>2636</v>
      </c>
      <c r="E856" s="615"/>
      <c r="F856" s="616"/>
      <c r="G856" s="4">
        <f t="shared" si="16"/>
        <v>150</v>
      </c>
      <c r="H856" s="556">
        <v>120</v>
      </c>
      <c r="I856" s="4">
        <f t="shared" si="17"/>
        <v>30</v>
      </c>
      <c r="J856" s="210"/>
    </row>
    <row r="857" spans="1:10" ht="15">
      <c r="A857" s="525"/>
      <c r="B857" s="641" t="s">
        <v>2179</v>
      </c>
      <c r="C857" s="558" t="s">
        <v>2180</v>
      </c>
      <c r="D857" s="559" t="s">
        <v>2637</v>
      </c>
      <c r="E857" s="615"/>
      <c r="F857" s="616"/>
      <c r="G857" s="4">
        <f t="shared" si="16"/>
        <v>150</v>
      </c>
      <c r="H857" s="556">
        <v>120</v>
      </c>
      <c r="I857" s="4">
        <f t="shared" si="17"/>
        <v>30</v>
      </c>
      <c r="J857" s="210"/>
    </row>
    <row r="858" spans="1:10" ht="15">
      <c r="A858" s="525"/>
      <c r="B858" s="641" t="s">
        <v>2181</v>
      </c>
      <c r="C858" s="558" t="s">
        <v>1142</v>
      </c>
      <c r="D858" s="559" t="s">
        <v>2638</v>
      </c>
      <c r="E858" s="615"/>
      <c r="F858" s="616"/>
      <c r="G858" s="4">
        <f t="shared" si="16"/>
        <v>150</v>
      </c>
      <c r="H858" s="556">
        <v>120</v>
      </c>
      <c r="I858" s="4">
        <f t="shared" si="17"/>
        <v>30</v>
      </c>
      <c r="J858" s="210"/>
    </row>
    <row r="859" spans="1:10" ht="15">
      <c r="A859" s="525"/>
      <c r="B859" s="560" t="s">
        <v>2182</v>
      </c>
      <c r="C859" s="558" t="s">
        <v>2183</v>
      </c>
      <c r="D859" s="559" t="s">
        <v>2639</v>
      </c>
      <c r="E859" s="615"/>
      <c r="F859" s="616"/>
      <c r="G859" s="4">
        <f t="shared" si="16"/>
        <v>150</v>
      </c>
      <c r="H859" s="556">
        <v>120</v>
      </c>
      <c r="I859" s="4">
        <f t="shared" si="17"/>
        <v>30</v>
      </c>
      <c r="J859" s="210"/>
    </row>
    <row r="860" spans="1:10" ht="15">
      <c r="A860" s="525"/>
      <c r="B860" s="560" t="s">
        <v>2184</v>
      </c>
      <c r="C860" s="558" t="s">
        <v>1169</v>
      </c>
      <c r="D860" s="559" t="s">
        <v>2640</v>
      </c>
      <c r="E860" s="615"/>
      <c r="F860" s="616"/>
      <c r="G860" s="4">
        <f t="shared" si="16"/>
        <v>150</v>
      </c>
      <c r="H860" s="556">
        <v>120</v>
      </c>
      <c r="I860" s="4">
        <f t="shared" si="17"/>
        <v>30</v>
      </c>
      <c r="J860" s="210"/>
    </row>
    <row r="861" spans="1:10" ht="15">
      <c r="A861" s="525"/>
      <c r="B861" s="563" t="s">
        <v>1098</v>
      </c>
      <c r="C861" s="563" t="s">
        <v>1507</v>
      </c>
      <c r="D861" s="564" t="s">
        <v>2641</v>
      </c>
      <c r="E861" s="615"/>
      <c r="F861" s="616"/>
      <c r="G861" s="4">
        <f t="shared" si="16"/>
        <v>150</v>
      </c>
      <c r="H861" s="556">
        <v>120</v>
      </c>
      <c r="I861" s="4">
        <f t="shared" si="17"/>
        <v>30</v>
      </c>
      <c r="J861" s="210"/>
    </row>
    <row r="862" spans="1:10" ht="15">
      <c r="A862" s="525"/>
      <c r="B862" s="563" t="s">
        <v>2185</v>
      </c>
      <c r="C862" s="563" t="s">
        <v>2186</v>
      </c>
      <c r="D862" s="564" t="s">
        <v>2642</v>
      </c>
      <c r="E862" s="615"/>
      <c r="F862" s="616"/>
      <c r="G862" s="4">
        <f t="shared" si="16"/>
        <v>150</v>
      </c>
      <c r="H862" s="556">
        <v>120</v>
      </c>
      <c r="I862" s="4">
        <f t="shared" si="17"/>
        <v>30</v>
      </c>
      <c r="J862" s="210"/>
    </row>
    <row r="863" spans="1:10" ht="15">
      <c r="A863" s="525"/>
      <c r="B863" s="563" t="s">
        <v>1013</v>
      </c>
      <c r="C863" s="563" t="s">
        <v>2187</v>
      </c>
      <c r="D863" s="564" t="s">
        <v>2643</v>
      </c>
      <c r="E863" s="615"/>
      <c r="F863" s="616"/>
      <c r="G863" s="4">
        <f t="shared" si="16"/>
        <v>150</v>
      </c>
      <c r="H863" s="556">
        <v>120</v>
      </c>
      <c r="I863" s="4">
        <f t="shared" si="17"/>
        <v>30</v>
      </c>
      <c r="J863" s="210"/>
    </row>
    <row r="864" spans="1:10" ht="15">
      <c r="A864" s="525"/>
      <c r="B864" s="563" t="s">
        <v>1013</v>
      </c>
      <c r="C864" s="563" t="s">
        <v>2188</v>
      </c>
      <c r="D864" s="564" t="s">
        <v>2644</v>
      </c>
      <c r="E864" s="615"/>
      <c r="F864" s="616"/>
      <c r="G864" s="4">
        <f t="shared" si="16"/>
        <v>150</v>
      </c>
      <c r="H864" s="556">
        <v>120</v>
      </c>
      <c r="I864" s="4">
        <f t="shared" si="17"/>
        <v>30</v>
      </c>
      <c r="J864" s="210"/>
    </row>
    <row r="865" spans="1:10" ht="15">
      <c r="A865" s="525"/>
      <c r="B865" s="563" t="s">
        <v>1091</v>
      </c>
      <c r="C865" s="563" t="s">
        <v>2189</v>
      </c>
      <c r="D865" s="564" t="s">
        <v>2645</v>
      </c>
      <c r="E865" s="615"/>
      <c r="F865" s="616"/>
      <c r="G865" s="4">
        <f t="shared" si="16"/>
        <v>150</v>
      </c>
      <c r="H865" s="556">
        <v>120</v>
      </c>
      <c r="I865" s="4">
        <f t="shared" si="17"/>
        <v>30</v>
      </c>
      <c r="J865" s="210"/>
    </row>
    <row r="866" spans="1:10" ht="15">
      <c r="A866" s="525"/>
      <c r="B866" s="563" t="s">
        <v>1080</v>
      </c>
      <c r="C866" s="563" t="s">
        <v>1522</v>
      </c>
      <c r="D866" s="564" t="s">
        <v>2646</v>
      </c>
      <c r="E866" s="615"/>
      <c r="F866" s="616"/>
      <c r="G866" s="4">
        <f t="shared" si="16"/>
        <v>150</v>
      </c>
      <c r="H866" s="556">
        <v>120</v>
      </c>
      <c r="I866" s="4">
        <f t="shared" si="17"/>
        <v>30</v>
      </c>
      <c r="J866" s="210"/>
    </row>
    <row r="867" spans="1:10" ht="15">
      <c r="A867" s="525"/>
      <c r="B867" s="563" t="s">
        <v>1080</v>
      </c>
      <c r="C867" s="563" t="s">
        <v>2190</v>
      </c>
      <c r="D867" s="564" t="s">
        <v>2647</v>
      </c>
      <c r="E867" s="615"/>
      <c r="F867" s="616"/>
      <c r="G867" s="4">
        <f t="shared" si="16"/>
        <v>150</v>
      </c>
      <c r="H867" s="556">
        <v>120</v>
      </c>
      <c r="I867" s="4">
        <f t="shared" si="17"/>
        <v>30</v>
      </c>
      <c r="J867" s="210"/>
    </row>
    <row r="868" spans="1:10" ht="15">
      <c r="A868" s="525"/>
      <c r="B868" s="563" t="s">
        <v>2191</v>
      </c>
      <c r="C868" s="563" t="s">
        <v>2192</v>
      </c>
      <c r="D868" s="564" t="s">
        <v>2648</v>
      </c>
      <c r="E868" s="615"/>
      <c r="F868" s="616"/>
      <c r="G868" s="4">
        <f t="shared" si="16"/>
        <v>150</v>
      </c>
      <c r="H868" s="556">
        <v>120</v>
      </c>
      <c r="I868" s="4">
        <f t="shared" si="17"/>
        <v>30</v>
      </c>
      <c r="J868" s="210"/>
    </row>
    <row r="869" spans="1:10" ht="15">
      <c r="A869" s="525"/>
      <c r="B869" s="563" t="s">
        <v>655</v>
      </c>
      <c r="C869" s="563" t="s">
        <v>2193</v>
      </c>
      <c r="D869" s="564" t="s">
        <v>2649</v>
      </c>
      <c r="E869" s="615"/>
      <c r="F869" s="616"/>
      <c r="G869" s="4">
        <f t="shared" si="16"/>
        <v>150</v>
      </c>
      <c r="H869" s="556">
        <v>120</v>
      </c>
      <c r="I869" s="4">
        <f t="shared" si="17"/>
        <v>30</v>
      </c>
      <c r="J869" s="210"/>
    </row>
    <row r="870" spans="1:10" ht="15">
      <c r="A870" s="525"/>
      <c r="B870" s="563" t="s">
        <v>2194</v>
      </c>
      <c r="C870" s="563" t="s">
        <v>914</v>
      </c>
      <c r="D870" s="564" t="s">
        <v>2650</v>
      </c>
      <c r="E870" s="615"/>
      <c r="F870" s="616"/>
      <c r="G870" s="4">
        <f t="shared" si="16"/>
        <v>150</v>
      </c>
      <c r="H870" s="556">
        <v>120</v>
      </c>
      <c r="I870" s="4">
        <f t="shared" si="17"/>
        <v>30</v>
      </c>
      <c r="J870" s="210"/>
    </row>
    <row r="871" spans="1:10" ht="15">
      <c r="A871" s="525"/>
      <c r="B871" s="563" t="s">
        <v>2195</v>
      </c>
      <c r="C871" s="563" t="s">
        <v>2196</v>
      </c>
      <c r="D871" s="564" t="s">
        <v>2651</v>
      </c>
      <c r="E871" s="615"/>
      <c r="F871" s="616"/>
      <c r="G871" s="4">
        <f t="shared" si="16"/>
        <v>150</v>
      </c>
      <c r="H871" s="556">
        <v>120</v>
      </c>
      <c r="I871" s="4">
        <f t="shared" si="17"/>
        <v>30</v>
      </c>
      <c r="J871" s="210"/>
    </row>
    <row r="872" spans="1:10" ht="15">
      <c r="A872" s="525"/>
      <c r="B872" s="563" t="s">
        <v>948</v>
      </c>
      <c r="C872" s="563" t="s">
        <v>2197</v>
      </c>
      <c r="D872" s="564" t="s">
        <v>2652</v>
      </c>
      <c r="E872" s="615"/>
      <c r="F872" s="616"/>
      <c r="G872" s="4">
        <f t="shared" si="16"/>
        <v>150</v>
      </c>
      <c r="H872" s="556">
        <v>120</v>
      </c>
      <c r="I872" s="4">
        <f t="shared" si="17"/>
        <v>30</v>
      </c>
      <c r="J872" s="210"/>
    </row>
    <row r="873" spans="1:10" ht="15">
      <c r="A873" s="525"/>
      <c r="B873" s="563" t="s">
        <v>1288</v>
      </c>
      <c r="C873" s="563" t="s">
        <v>1478</v>
      </c>
      <c r="D873" s="564" t="s">
        <v>2653</v>
      </c>
      <c r="E873" s="615"/>
      <c r="F873" s="616"/>
      <c r="G873" s="4">
        <f t="shared" si="16"/>
        <v>150</v>
      </c>
      <c r="H873" s="556">
        <v>120</v>
      </c>
      <c r="I873" s="4">
        <f t="shared" si="17"/>
        <v>30</v>
      </c>
      <c r="J873" s="210"/>
    </row>
    <row r="874" spans="1:10" ht="15">
      <c r="A874" s="525"/>
      <c r="B874" s="563" t="s">
        <v>1148</v>
      </c>
      <c r="C874" s="563" t="s">
        <v>2198</v>
      </c>
      <c r="D874" s="564" t="s">
        <v>2654</v>
      </c>
      <c r="E874" s="615"/>
      <c r="F874" s="616"/>
      <c r="G874" s="4">
        <f t="shared" si="16"/>
        <v>150</v>
      </c>
      <c r="H874" s="556">
        <v>120</v>
      </c>
      <c r="I874" s="4">
        <f t="shared" si="17"/>
        <v>30</v>
      </c>
      <c r="J874" s="210"/>
    </row>
    <row r="875" spans="1:10" ht="15">
      <c r="A875" s="525"/>
      <c r="B875" s="563" t="s">
        <v>1051</v>
      </c>
      <c r="C875" s="563" t="s">
        <v>2199</v>
      </c>
      <c r="D875" s="564" t="s">
        <v>2655</v>
      </c>
      <c r="E875" s="615"/>
      <c r="F875" s="616"/>
      <c r="G875" s="4">
        <f t="shared" si="16"/>
        <v>150</v>
      </c>
      <c r="H875" s="556">
        <v>120</v>
      </c>
      <c r="I875" s="4">
        <f t="shared" si="17"/>
        <v>30</v>
      </c>
      <c r="J875" s="210"/>
    </row>
    <row r="876" spans="1:10" ht="15">
      <c r="A876" s="525"/>
      <c r="B876" s="563" t="s">
        <v>2200</v>
      </c>
      <c r="C876" s="563" t="s">
        <v>2201</v>
      </c>
      <c r="D876" s="564" t="s">
        <v>2656</v>
      </c>
      <c r="E876" s="615"/>
      <c r="F876" s="616"/>
      <c r="G876" s="4">
        <f t="shared" si="16"/>
        <v>150</v>
      </c>
      <c r="H876" s="556">
        <v>120</v>
      </c>
      <c r="I876" s="4">
        <f t="shared" si="17"/>
        <v>30</v>
      </c>
      <c r="J876" s="210"/>
    </row>
    <row r="877" spans="1:10" ht="15">
      <c r="A877" s="525"/>
      <c r="B877" s="563" t="s">
        <v>928</v>
      </c>
      <c r="C877" s="563" t="s">
        <v>2202</v>
      </c>
      <c r="D877" s="564" t="s">
        <v>2657</v>
      </c>
      <c r="E877" s="615"/>
      <c r="F877" s="616"/>
      <c r="G877" s="4">
        <f t="shared" ref="G877:G940" si="18">H877/0.8</f>
        <v>150</v>
      </c>
      <c r="H877" s="556">
        <v>120</v>
      </c>
      <c r="I877" s="4">
        <f t="shared" ref="I877:I940" si="19">H877*0.25</f>
        <v>30</v>
      </c>
      <c r="J877" s="210"/>
    </row>
    <row r="878" spans="1:10" ht="15">
      <c r="A878" s="525"/>
      <c r="B878" s="563" t="s">
        <v>1472</v>
      </c>
      <c r="C878" s="563" t="s">
        <v>2203</v>
      </c>
      <c r="D878" s="564" t="s">
        <v>2658</v>
      </c>
      <c r="E878" s="615"/>
      <c r="F878" s="616"/>
      <c r="G878" s="4">
        <f t="shared" si="18"/>
        <v>150</v>
      </c>
      <c r="H878" s="556">
        <v>120</v>
      </c>
      <c r="I878" s="4">
        <f t="shared" si="19"/>
        <v>30</v>
      </c>
      <c r="J878" s="210"/>
    </row>
    <row r="879" spans="1:10" ht="15">
      <c r="A879" s="525"/>
      <c r="B879" s="563" t="s">
        <v>2204</v>
      </c>
      <c r="C879" s="563" t="s">
        <v>2205</v>
      </c>
      <c r="D879" s="564" t="s">
        <v>2659</v>
      </c>
      <c r="E879" s="615"/>
      <c r="F879" s="616"/>
      <c r="G879" s="4">
        <f t="shared" si="18"/>
        <v>150</v>
      </c>
      <c r="H879" s="556">
        <v>120</v>
      </c>
      <c r="I879" s="4">
        <f t="shared" si="19"/>
        <v>30</v>
      </c>
      <c r="J879" s="210"/>
    </row>
    <row r="880" spans="1:10" ht="15">
      <c r="A880" s="525"/>
      <c r="B880" s="563" t="s">
        <v>2206</v>
      </c>
      <c r="C880" s="563" t="s">
        <v>2207</v>
      </c>
      <c r="D880" s="564" t="s">
        <v>2660</v>
      </c>
      <c r="E880" s="615"/>
      <c r="F880" s="616"/>
      <c r="G880" s="4">
        <f t="shared" si="18"/>
        <v>150</v>
      </c>
      <c r="H880" s="556">
        <v>120</v>
      </c>
      <c r="I880" s="4">
        <f t="shared" si="19"/>
        <v>30</v>
      </c>
      <c r="J880" s="210"/>
    </row>
    <row r="881" spans="1:10" ht="15">
      <c r="A881" s="525"/>
      <c r="B881" s="563" t="s">
        <v>2208</v>
      </c>
      <c r="C881" s="563" t="s">
        <v>2209</v>
      </c>
      <c r="D881" s="564" t="s">
        <v>2661</v>
      </c>
      <c r="E881" s="615"/>
      <c r="F881" s="616"/>
      <c r="G881" s="4">
        <f t="shared" si="18"/>
        <v>150</v>
      </c>
      <c r="H881" s="556">
        <v>120</v>
      </c>
      <c r="I881" s="4">
        <f t="shared" si="19"/>
        <v>30</v>
      </c>
      <c r="J881" s="210"/>
    </row>
    <row r="882" spans="1:10" ht="15">
      <c r="A882" s="525"/>
      <c r="B882" s="563" t="s">
        <v>2210</v>
      </c>
      <c r="C882" s="563" t="s">
        <v>2211</v>
      </c>
      <c r="D882" s="564" t="s">
        <v>2662</v>
      </c>
      <c r="E882" s="615"/>
      <c r="F882" s="616"/>
      <c r="G882" s="4">
        <f t="shared" si="18"/>
        <v>150</v>
      </c>
      <c r="H882" s="556">
        <v>120</v>
      </c>
      <c r="I882" s="4">
        <f t="shared" si="19"/>
        <v>30</v>
      </c>
      <c r="J882" s="210"/>
    </row>
    <row r="883" spans="1:10" ht="15">
      <c r="A883" s="525"/>
      <c r="B883" s="566" t="s">
        <v>2212</v>
      </c>
      <c r="C883" s="561" t="s">
        <v>2213</v>
      </c>
      <c r="D883" s="565">
        <v>40001035957</v>
      </c>
      <c r="E883" s="615"/>
      <c r="F883" s="616"/>
      <c r="G883" s="4">
        <f t="shared" si="18"/>
        <v>150</v>
      </c>
      <c r="H883" s="556">
        <v>120</v>
      </c>
      <c r="I883" s="4">
        <f t="shared" si="19"/>
        <v>30</v>
      </c>
      <c r="J883" s="210"/>
    </row>
    <row r="884" spans="1:10" ht="15">
      <c r="A884" s="525"/>
      <c r="B884" s="566" t="s">
        <v>1623</v>
      </c>
      <c r="C884" s="561" t="s">
        <v>2214</v>
      </c>
      <c r="D884" s="565">
        <v>40001015895</v>
      </c>
      <c r="E884" s="615"/>
      <c r="F884" s="616"/>
      <c r="G884" s="4">
        <f t="shared" si="18"/>
        <v>150</v>
      </c>
      <c r="H884" s="556">
        <v>120</v>
      </c>
      <c r="I884" s="4">
        <f t="shared" si="19"/>
        <v>30</v>
      </c>
      <c r="J884" s="210"/>
    </row>
    <row r="885" spans="1:10" ht="15">
      <c r="A885" s="525"/>
      <c r="B885" s="566" t="s">
        <v>2037</v>
      </c>
      <c r="C885" s="561" t="s">
        <v>1524</v>
      </c>
      <c r="D885" s="565">
        <v>40001014757</v>
      </c>
      <c r="E885" s="615"/>
      <c r="F885" s="616"/>
      <c r="G885" s="4">
        <f t="shared" si="18"/>
        <v>150</v>
      </c>
      <c r="H885" s="556">
        <v>120</v>
      </c>
      <c r="I885" s="4">
        <f t="shared" si="19"/>
        <v>30</v>
      </c>
      <c r="J885" s="210"/>
    </row>
    <row r="886" spans="1:10" ht="15">
      <c r="A886" s="525"/>
      <c r="B886" s="566" t="s">
        <v>2141</v>
      </c>
      <c r="C886" s="561" t="s">
        <v>2215</v>
      </c>
      <c r="D886" s="565">
        <v>40001018707</v>
      </c>
      <c r="E886" s="615"/>
      <c r="F886" s="616"/>
      <c r="G886" s="4">
        <f t="shared" si="18"/>
        <v>150</v>
      </c>
      <c r="H886" s="556">
        <v>120</v>
      </c>
      <c r="I886" s="4">
        <f t="shared" si="19"/>
        <v>30</v>
      </c>
      <c r="J886" s="210"/>
    </row>
    <row r="887" spans="1:10" ht="15">
      <c r="A887" s="525"/>
      <c r="B887" s="566" t="s">
        <v>2216</v>
      </c>
      <c r="C887" s="561" t="s">
        <v>2199</v>
      </c>
      <c r="D887" s="565">
        <v>40001027145</v>
      </c>
      <c r="E887" s="615"/>
      <c r="F887" s="616"/>
      <c r="G887" s="4">
        <f t="shared" si="18"/>
        <v>150</v>
      </c>
      <c r="H887" s="556">
        <v>120</v>
      </c>
      <c r="I887" s="4">
        <f t="shared" si="19"/>
        <v>30</v>
      </c>
      <c r="J887" s="210"/>
    </row>
    <row r="888" spans="1:10" ht="15">
      <c r="A888" s="525"/>
      <c r="B888" s="566" t="s">
        <v>2217</v>
      </c>
      <c r="C888" s="561" t="s">
        <v>2218</v>
      </c>
      <c r="D888" s="565">
        <v>40001019529</v>
      </c>
      <c r="E888" s="615"/>
      <c r="F888" s="616"/>
      <c r="G888" s="4">
        <f t="shared" si="18"/>
        <v>150</v>
      </c>
      <c r="H888" s="556">
        <v>120</v>
      </c>
      <c r="I888" s="4">
        <f t="shared" si="19"/>
        <v>30</v>
      </c>
      <c r="J888" s="210"/>
    </row>
    <row r="889" spans="1:10" ht="15">
      <c r="A889" s="525"/>
      <c r="B889" s="566" t="s">
        <v>1568</v>
      </c>
      <c r="C889" s="561" t="s">
        <v>2219</v>
      </c>
      <c r="D889" s="565">
        <v>40001032382</v>
      </c>
      <c r="E889" s="615"/>
      <c r="F889" s="616"/>
      <c r="G889" s="4">
        <f t="shared" si="18"/>
        <v>150</v>
      </c>
      <c r="H889" s="556">
        <v>120</v>
      </c>
      <c r="I889" s="4">
        <f t="shared" si="19"/>
        <v>30</v>
      </c>
      <c r="J889" s="210"/>
    </row>
    <row r="890" spans="1:10" ht="15">
      <c r="A890" s="525"/>
      <c r="B890" s="566" t="s">
        <v>1568</v>
      </c>
      <c r="C890" s="561" t="s">
        <v>2220</v>
      </c>
      <c r="D890" s="565">
        <v>40001035384</v>
      </c>
      <c r="E890" s="615"/>
      <c r="F890" s="616"/>
      <c r="G890" s="4">
        <f t="shared" si="18"/>
        <v>150</v>
      </c>
      <c r="H890" s="556">
        <v>120</v>
      </c>
      <c r="I890" s="4">
        <f t="shared" si="19"/>
        <v>30</v>
      </c>
      <c r="J890" s="210"/>
    </row>
    <row r="891" spans="1:10" ht="15">
      <c r="A891" s="525"/>
      <c r="B891" s="566" t="s">
        <v>2221</v>
      </c>
      <c r="C891" s="561" t="s">
        <v>1431</v>
      </c>
      <c r="D891" s="565">
        <v>40001031221</v>
      </c>
      <c r="E891" s="615"/>
      <c r="F891" s="616"/>
      <c r="G891" s="4">
        <f t="shared" si="18"/>
        <v>150</v>
      </c>
      <c r="H891" s="556">
        <v>120</v>
      </c>
      <c r="I891" s="4">
        <f t="shared" si="19"/>
        <v>30</v>
      </c>
      <c r="J891" s="210"/>
    </row>
    <row r="892" spans="1:10" ht="15">
      <c r="A892" s="525"/>
      <c r="B892" s="566" t="s">
        <v>2116</v>
      </c>
      <c r="C892" s="561" t="s">
        <v>2222</v>
      </c>
      <c r="D892" s="565">
        <v>40001035443</v>
      </c>
      <c r="E892" s="615"/>
      <c r="F892" s="616"/>
      <c r="G892" s="4">
        <f t="shared" si="18"/>
        <v>150</v>
      </c>
      <c r="H892" s="556">
        <v>120</v>
      </c>
      <c r="I892" s="4">
        <f t="shared" si="19"/>
        <v>30</v>
      </c>
      <c r="J892" s="210"/>
    </row>
    <row r="893" spans="1:10" ht="15">
      <c r="A893" s="525"/>
      <c r="B893" s="643" t="s">
        <v>2223</v>
      </c>
      <c r="C893" s="558" t="s">
        <v>2224</v>
      </c>
      <c r="D893" s="644">
        <v>14001020986</v>
      </c>
      <c r="E893" s="615"/>
      <c r="F893" s="616"/>
      <c r="G893" s="4">
        <f t="shared" si="18"/>
        <v>150</v>
      </c>
      <c r="H893" s="556">
        <v>120</v>
      </c>
      <c r="I893" s="4">
        <f t="shared" si="19"/>
        <v>30</v>
      </c>
      <c r="J893" s="210"/>
    </row>
    <row r="894" spans="1:10" ht="15">
      <c r="A894" s="525"/>
      <c r="B894" s="643" t="s">
        <v>2015</v>
      </c>
      <c r="C894" s="558" t="s">
        <v>2225</v>
      </c>
      <c r="D894" s="644">
        <v>14001019702</v>
      </c>
      <c r="E894" s="615"/>
      <c r="F894" s="616"/>
      <c r="G894" s="4">
        <f t="shared" si="18"/>
        <v>150</v>
      </c>
      <c r="H894" s="556">
        <v>120</v>
      </c>
      <c r="I894" s="4">
        <f t="shared" si="19"/>
        <v>30</v>
      </c>
      <c r="J894" s="210"/>
    </row>
    <row r="895" spans="1:10" ht="15">
      <c r="A895" s="525"/>
      <c r="B895" s="566" t="s">
        <v>1574</v>
      </c>
      <c r="C895" s="561" t="s">
        <v>2226</v>
      </c>
      <c r="D895" s="574">
        <v>25001027824</v>
      </c>
      <c r="E895" s="615"/>
      <c r="F895" s="616"/>
      <c r="G895" s="4">
        <f t="shared" si="18"/>
        <v>150</v>
      </c>
      <c r="H895" s="556">
        <v>120</v>
      </c>
      <c r="I895" s="4">
        <f t="shared" si="19"/>
        <v>30</v>
      </c>
      <c r="J895" s="210"/>
    </row>
    <row r="896" spans="1:10" ht="15">
      <c r="A896" s="525"/>
      <c r="B896" s="566" t="s">
        <v>1977</v>
      </c>
      <c r="C896" s="561" t="s">
        <v>2227</v>
      </c>
      <c r="D896" s="574">
        <v>25001026254</v>
      </c>
      <c r="E896" s="615"/>
      <c r="F896" s="616"/>
      <c r="G896" s="4">
        <f t="shared" si="18"/>
        <v>150</v>
      </c>
      <c r="H896" s="556">
        <v>120</v>
      </c>
      <c r="I896" s="4">
        <f t="shared" si="19"/>
        <v>30</v>
      </c>
      <c r="J896" s="210"/>
    </row>
    <row r="897" spans="1:10" ht="15">
      <c r="A897" s="525"/>
      <c r="B897" s="566" t="s">
        <v>1977</v>
      </c>
      <c r="C897" s="561" t="s">
        <v>1425</v>
      </c>
      <c r="D897" s="574">
        <v>25001049786</v>
      </c>
      <c r="E897" s="615"/>
      <c r="F897" s="616"/>
      <c r="G897" s="4">
        <f t="shared" si="18"/>
        <v>150</v>
      </c>
      <c r="H897" s="556">
        <v>120</v>
      </c>
      <c r="I897" s="4">
        <f t="shared" si="19"/>
        <v>30</v>
      </c>
      <c r="J897" s="210"/>
    </row>
    <row r="898" spans="1:10" ht="15">
      <c r="A898" s="525"/>
      <c r="B898" s="566" t="s">
        <v>2221</v>
      </c>
      <c r="C898" s="561" t="s">
        <v>2228</v>
      </c>
      <c r="D898" s="574">
        <v>25001021678</v>
      </c>
      <c r="E898" s="615"/>
      <c r="F898" s="616"/>
      <c r="G898" s="4">
        <f t="shared" si="18"/>
        <v>150</v>
      </c>
      <c r="H898" s="556">
        <v>120</v>
      </c>
      <c r="I898" s="4">
        <f t="shared" si="19"/>
        <v>30</v>
      </c>
      <c r="J898" s="210"/>
    </row>
    <row r="899" spans="1:10" ht="15">
      <c r="A899" s="525"/>
      <c r="B899" s="566" t="s">
        <v>1536</v>
      </c>
      <c r="C899" s="561" t="s">
        <v>1425</v>
      </c>
      <c r="D899" s="574">
        <v>25001045790</v>
      </c>
      <c r="E899" s="615"/>
      <c r="F899" s="616"/>
      <c r="G899" s="4">
        <f t="shared" si="18"/>
        <v>150</v>
      </c>
      <c r="H899" s="556">
        <v>120</v>
      </c>
      <c r="I899" s="4">
        <f t="shared" si="19"/>
        <v>30</v>
      </c>
      <c r="J899" s="210"/>
    </row>
    <row r="900" spans="1:10" ht="15">
      <c r="A900" s="525"/>
      <c r="B900" s="566" t="s">
        <v>1558</v>
      </c>
      <c r="C900" s="561" t="s">
        <v>2229</v>
      </c>
      <c r="D900" s="574">
        <v>25001019921</v>
      </c>
      <c r="E900" s="615"/>
      <c r="F900" s="616"/>
      <c r="G900" s="4">
        <f t="shared" si="18"/>
        <v>150</v>
      </c>
      <c r="H900" s="556">
        <v>120</v>
      </c>
      <c r="I900" s="4">
        <f t="shared" si="19"/>
        <v>30</v>
      </c>
      <c r="J900" s="210"/>
    </row>
    <row r="901" spans="1:10" ht="15">
      <c r="A901" s="525"/>
      <c r="B901" s="566" t="s">
        <v>2230</v>
      </c>
      <c r="C901" s="561" t="s">
        <v>2231</v>
      </c>
      <c r="D901" s="574">
        <v>25001032214</v>
      </c>
      <c r="E901" s="615"/>
      <c r="F901" s="616"/>
      <c r="G901" s="4">
        <f t="shared" si="18"/>
        <v>150</v>
      </c>
      <c r="H901" s="556">
        <v>120</v>
      </c>
      <c r="I901" s="4">
        <f t="shared" si="19"/>
        <v>30</v>
      </c>
      <c r="J901" s="210"/>
    </row>
    <row r="902" spans="1:10" ht="15">
      <c r="A902" s="525"/>
      <c r="B902" s="566" t="s">
        <v>2232</v>
      </c>
      <c r="C902" s="561" t="s">
        <v>2233</v>
      </c>
      <c r="D902" s="574">
        <v>25001002738</v>
      </c>
      <c r="E902" s="615"/>
      <c r="F902" s="616"/>
      <c r="G902" s="4">
        <f t="shared" si="18"/>
        <v>150</v>
      </c>
      <c r="H902" s="556">
        <v>120</v>
      </c>
      <c r="I902" s="4">
        <f t="shared" si="19"/>
        <v>30</v>
      </c>
      <c r="J902" s="210"/>
    </row>
    <row r="903" spans="1:10" ht="15">
      <c r="A903" s="525"/>
      <c r="B903" s="566" t="s">
        <v>1910</v>
      </c>
      <c r="C903" s="561" t="s">
        <v>2234</v>
      </c>
      <c r="D903" s="574">
        <v>25001015572</v>
      </c>
      <c r="E903" s="615"/>
      <c r="F903" s="616"/>
      <c r="G903" s="4">
        <f t="shared" si="18"/>
        <v>150</v>
      </c>
      <c r="H903" s="556">
        <v>120</v>
      </c>
      <c r="I903" s="4">
        <f t="shared" si="19"/>
        <v>30</v>
      </c>
      <c r="J903" s="210"/>
    </row>
    <row r="904" spans="1:10" ht="15">
      <c r="A904" s="525"/>
      <c r="B904" s="566" t="s">
        <v>2235</v>
      </c>
      <c r="C904" s="561" t="s">
        <v>2236</v>
      </c>
      <c r="D904" s="574">
        <v>25001042084</v>
      </c>
      <c r="E904" s="615"/>
      <c r="F904" s="616"/>
      <c r="G904" s="4">
        <f t="shared" si="18"/>
        <v>150</v>
      </c>
      <c r="H904" s="556">
        <v>120</v>
      </c>
      <c r="I904" s="4">
        <f t="shared" si="19"/>
        <v>30</v>
      </c>
      <c r="J904" s="210"/>
    </row>
    <row r="905" spans="1:10" ht="15">
      <c r="A905" s="525"/>
      <c r="B905" s="566" t="s">
        <v>2237</v>
      </c>
      <c r="C905" s="561" t="s">
        <v>2238</v>
      </c>
      <c r="D905" s="574">
        <v>25001014710</v>
      </c>
      <c r="E905" s="615"/>
      <c r="F905" s="616"/>
      <c r="G905" s="4">
        <f t="shared" si="18"/>
        <v>150</v>
      </c>
      <c r="H905" s="556">
        <v>120</v>
      </c>
      <c r="I905" s="4">
        <f t="shared" si="19"/>
        <v>30</v>
      </c>
      <c r="J905" s="210"/>
    </row>
    <row r="906" spans="1:10" ht="15">
      <c r="A906" s="525"/>
      <c r="B906" s="566" t="s">
        <v>2239</v>
      </c>
      <c r="C906" s="561" t="s">
        <v>2240</v>
      </c>
      <c r="D906" s="574">
        <v>25001016383</v>
      </c>
      <c r="E906" s="615"/>
      <c r="F906" s="616"/>
      <c r="G906" s="4">
        <f t="shared" si="18"/>
        <v>150</v>
      </c>
      <c r="H906" s="556">
        <v>120</v>
      </c>
      <c r="I906" s="4">
        <f t="shared" si="19"/>
        <v>30</v>
      </c>
      <c r="J906" s="210"/>
    </row>
    <row r="907" spans="1:10" ht="15">
      <c r="A907" s="525"/>
      <c r="B907" s="566" t="s">
        <v>2241</v>
      </c>
      <c r="C907" s="561" t="s">
        <v>2238</v>
      </c>
      <c r="D907" s="574">
        <v>25001023023</v>
      </c>
      <c r="E907" s="615"/>
      <c r="F907" s="616"/>
      <c r="G907" s="4">
        <f t="shared" si="18"/>
        <v>150</v>
      </c>
      <c r="H907" s="556">
        <v>120</v>
      </c>
      <c r="I907" s="4">
        <f t="shared" si="19"/>
        <v>30</v>
      </c>
      <c r="J907" s="210"/>
    </row>
    <row r="908" spans="1:10" ht="15">
      <c r="A908" s="525"/>
      <c r="B908" s="566" t="s">
        <v>2242</v>
      </c>
      <c r="C908" s="561" t="s">
        <v>2243</v>
      </c>
      <c r="D908" s="574">
        <v>25001015664</v>
      </c>
      <c r="E908" s="615"/>
      <c r="F908" s="616"/>
      <c r="G908" s="4">
        <f t="shared" si="18"/>
        <v>150</v>
      </c>
      <c r="H908" s="556">
        <v>120</v>
      </c>
      <c r="I908" s="4">
        <f t="shared" si="19"/>
        <v>30</v>
      </c>
      <c r="J908" s="210"/>
    </row>
    <row r="909" spans="1:10" ht="15">
      <c r="A909" s="525"/>
      <c r="B909" s="566" t="s">
        <v>2244</v>
      </c>
      <c r="C909" s="561" t="s">
        <v>2245</v>
      </c>
      <c r="D909" s="574">
        <v>25001048380</v>
      </c>
      <c r="E909" s="615"/>
      <c r="F909" s="616"/>
      <c r="G909" s="4">
        <f t="shared" si="18"/>
        <v>150</v>
      </c>
      <c r="H909" s="556">
        <v>120</v>
      </c>
      <c r="I909" s="4">
        <f t="shared" si="19"/>
        <v>30</v>
      </c>
      <c r="J909" s="210"/>
    </row>
    <row r="910" spans="1:10" ht="15">
      <c r="A910" s="525"/>
      <c r="B910" s="566" t="s">
        <v>2246</v>
      </c>
      <c r="C910" s="561" t="s">
        <v>2247</v>
      </c>
      <c r="D910" s="574">
        <v>25001049909</v>
      </c>
      <c r="E910" s="615"/>
      <c r="F910" s="616"/>
      <c r="G910" s="4">
        <f t="shared" si="18"/>
        <v>150</v>
      </c>
      <c r="H910" s="556">
        <v>120</v>
      </c>
      <c r="I910" s="4">
        <f t="shared" si="19"/>
        <v>30</v>
      </c>
      <c r="J910" s="210"/>
    </row>
    <row r="911" spans="1:10" ht="15">
      <c r="A911" s="525"/>
      <c r="B911" s="566" t="s">
        <v>1564</v>
      </c>
      <c r="C911" s="561" t="s">
        <v>2020</v>
      </c>
      <c r="D911" s="574">
        <v>25001031399</v>
      </c>
      <c r="E911" s="615"/>
      <c r="F911" s="616"/>
      <c r="G911" s="4">
        <f t="shared" si="18"/>
        <v>150</v>
      </c>
      <c r="H911" s="556">
        <v>120</v>
      </c>
      <c r="I911" s="4">
        <f t="shared" si="19"/>
        <v>30</v>
      </c>
      <c r="J911" s="210"/>
    </row>
    <row r="912" spans="1:10" ht="15">
      <c r="A912" s="525"/>
      <c r="B912" s="566" t="s">
        <v>1013</v>
      </c>
      <c r="C912" s="561" t="s">
        <v>2248</v>
      </c>
      <c r="D912" s="574">
        <v>35001021186</v>
      </c>
      <c r="E912" s="615"/>
      <c r="F912" s="616"/>
      <c r="G912" s="4">
        <f t="shared" si="18"/>
        <v>150</v>
      </c>
      <c r="H912" s="556">
        <v>120</v>
      </c>
      <c r="I912" s="4">
        <f t="shared" si="19"/>
        <v>30</v>
      </c>
      <c r="J912" s="210"/>
    </row>
    <row r="913" spans="1:10" ht="15">
      <c r="A913" s="525"/>
      <c r="B913" s="566" t="s">
        <v>2249</v>
      </c>
      <c r="C913" s="561" t="s">
        <v>2250</v>
      </c>
      <c r="D913" s="574">
        <v>25001013855</v>
      </c>
      <c r="E913" s="615"/>
      <c r="F913" s="616"/>
      <c r="G913" s="4">
        <f t="shared" si="18"/>
        <v>150</v>
      </c>
      <c r="H913" s="556">
        <v>120</v>
      </c>
      <c r="I913" s="4">
        <f t="shared" si="19"/>
        <v>30</v>
      </c>
      <c r="J913" s="210"/>
    </row>
    <row r="914" spans="1:10" ht="15">
      <c r="A914" s="525"/>
      <c r="B914" s="566" t="s">
        <v>2251</v>
      </c>
      <c r="C914" s="561" t="s">
        <v>1425</v>
      </c>
      <c r="D914" s="574">
        <v>25001016667</v>
      </c>
      <c r="E914" s="615"/>
      <c r="F914" s="616"/>
      <c r="G914" s="4">
        <f t="shared" si="18"/>
        <v>150</v>
      </c>
      <c r="H914" s="556">
        <v>120</v>
      </c>
      <c r="I914" s="4">
        <f t="shared" si="19"/>
        <v>30</v>
      </c>
      <c r="J914" s="210"/>
    </row>
    <row r="915" spans="1:10" ht="15">
      <c r="A915" s="525"/>
      <c r="B915" s="566" t="s">
        <v>2252</v>
      </c>
      <c r="C915" s="561" t="s">
        <v>1475</v>
      </c>
      <c r="D915" s="574">
        <v>25001029185</v>
      </c>
      <c r="E915" s="615"/>
      <c r="F915" s="616"/>
      <c r="G915" s="4">
        <f t="shared" si="18"/>
        <v>150</v>
      </c>
      <c r="H915" s="556">
        <v>120</v>
      </c>
      <c r="I915" s="4">
        <f t="shared" si="19"/>
        <v>30</v>
      </c>
      <c r="J915" s="210"/>
    </row>
    <row r="916" spans="1:10" ht="15">
      <c r="A916" s="525"/>
      <c r="B916" s="566" t="s">
        <v>2253</v>
      </c>
      <c r="C916" s="561" t="s">
        <v>2254</v>
      </c>
      <c r="D916" s="574">
        <v>45001016901</v>
      </c>
      <c r="E916" s="615"/>
      <c r="F916" s="616"/>
      <c r="G916" s="4">
        <f t="shared" si="18"/>
        <v>150</v>
      </c>
      <c r="H916" s="556">
        <v>120</v>
      </c>
      <c r="I916" s="4">
        <f t="shared" si="19"/>
        <v>30</v>
      </c>
      <c r="J916" s="210"/>
    </row>
    <row r="917" spans="1:10" ht="15">
      <c r="A917" s="525"/>
      <c r="B917" s="566" t="s">
        <v>2255</v>
      </c>
      <c r="C917" s="561" t="s">
        <v>1550</v>
      </c>
      <c r="D917" s="574">
        <v>59002003346</v>
      </c>
      <c r="E917" s="615"/>
      <c r="F917" s="616"/>
      <c r="G917" s="4">
        <f t="shared" si="18"/>
        <v>150</v>
      </c>
      <c r="H917" s="556">
        <v>120</v>
      </c>
      <c r="I917" s="4">
        <f t="shared" si="19"/>
        <v>30</v>
      </c>
      <c r="J917" s="210"/>
    </row>
    <row r="918" spans="1:10" ht="15">
      <c r="A918" s="525"/>
      <c r="B918" s="566" t="s">
        <v>2256</v>
      </c>
      <c r="C918" s="561" t="s">
        <v>2257</v>
      </c>
      <c r="D918" s="574">
        <v>25001006164</v>
      </c>
      <c r="E918" s="615"/>
      <c r="F918" s="616"/>
      <c r="G918" s="4">
        <f t="shared" si="18"/>
        <v>150</v>
      </c>
      <c r="H918" s="556">
        <v>120</v>
      </c>
      <c r="I918" s="4">
        <f t="shared" si="19"/>
        <v>30</v>
      </c>
      <c r="J918" s="210"/>
    </row>
    <row r="919" spans="1:10" ht="15">
      <c r="A919" s="525"/>
      <c r="B919" s="566" t="s">
        <v>2019</v>
      </c>
      <c r="C919" s="561" t="s">
        <v>960</v>
      </c>
      <c r="D919" s="574">
        <v>25001001583</v>
      </c>
      <c r="E919" s="615"/>
      <c r="F919" s="616"/>
      <c r="G919" s="4">
        <f t="shared" si="18"/>
        <v>150</v>
      </c>
      <c r="H919" s="556">
        <v>120</v>
      </c>
      <c r="I919" s="4">
        <f t="shared" si="19"/>
        <v>30</v>
      </c>
      <c r="J919" s="210"/>
    </row>
    <row r="920" spans="1:10" ht="15">
      <c r="A920" s="525"/>
      <c r="B920" s="566" t="s">
        <v>1288</v>
      </c>
      <c r="C920" s="561" t="s">
        <v>1233</v>
      </c>
      <c r="D920" s="574">
        <v>45001013516</v>
      </c>
      <c r="E920" s="615"/>
      <c r="F920" s="616"/>
      <c r="G920" s="4">
        <f t="shared" si="18"/>
        <v>150</v>
      </c>
      <c r="H920" s="556">
        <v>120</v>
      </c>
      <c r="I920" s="4">
        <f t="shared" si="19"/>
        <v>30</v>
      </c>
      <c r="J920" s="210"/>
    </row>
    <row r="921" spans="1:10" ht="15">
      <c r="A921" s="525"/>
      <c r="B921" s="566" t="s">
        <v>2258</v>
      </c>
      <c r="C921" s="561" t="s">
        <v>2259</v>
      </c>
      <c r="D921" s="574">
        <v>41001027069</v>
      </c>
      <c r="E921" s="615"/>
      <c r="F921" s="616"/>
      <c r="G921" s="4">
        <f t="shared" si="18"/>
        <v>150</v>
      </c>
      <c r="H921" s="556">
        <v>120</v>
      </c>
      <c r="I921" s="4">
        <f t="shared" si="19"/>
        <v>30</v>
      </c>
      <c r="J921" s="210"/>
    </row>
    <row r="922" spans="1:10" ht="15">
      <c r="A922" s="525"/>
      <c r="B922" s="566" t="s">
        <v>1886</v>
      </c>
      <c r="C922" s="561" t="s">
        <v>1190</v>
      </c>
      <c r="D922" s="574">
        <v>45001004970</v>
      </c>
      <c r="E922" s="615"/>
      <c r="F922" s="616"/>
      <c r="G922" s="4">
        <f t="shared" si="18"/>
        <v>150</v>
      </c>
      <c r="H922" s="556">
        <v>120</v>
      </c>
      <c r="I922" s="4">
        <f t="shared" si="19"/>
        <v>30</v>
      </c>
      <c r="J922" s="210"/>
    </row>
    <row r="923" spans="1:10" ht="15">
      <c r="A923" s="525"/>
      <c r="B923" s="566" t="s">
        <v>2260</v>
      </c>
      <c r="C923" s="561" t="s">
        <v>2261</v>
      </c>
      <c r="D923" s="574">
        <v>45001011151</v>
      </c>
      <c r="E923" s="615"/>
      <c r="F923" s="616"/>
      <c r="G923" s="4">
        <f t="shared" si="18"/>
        <v>150</v>
      </c>
      <c r="H923" s="556">
        <v>120</v>
      </c>
      <c r="I923" s="4">
        <f t="shared" si="19"/>
        <v>30</v>
      </c>
      <c r="J923" s="210"/>
    </row>
    <row r="924" spans="1:10" ht="15">
      <c r="A924" s="525"/>
      <c r="B924" s="566" t="s">
        <v>2123</v>
      </c>
      <c r="C924" s="561" t="s">
        <v>1241</v>
      </c>
      <c r="D924" s="574">
        <v>45001032121</v>
      </c>
      <c r="E924" s="615"/>
      <c r="F924" s="616"/>
      <c r="G924" s="4">
        <f t="shared" si="18"/>
        <v>150</v>
      </c>
      <c r="H924" s="556">
        <v>120</v>
      </c>
      <c r="I924" s="4">
        <f t="shared" si="19"/>
        <v>30</v>
      </c>
      <c r="J924" s="210"/>
    </row>
    <row r="925" spans="1:10" ht="15">
      <c r="A925" s="525"/>
      <c r="B925" s="566" t="s">
        <v>2262</v>
      </c>
      <c r="C925" s="561" t="s">
        <v>2070</v>
      </c>
      <c r="D925" s="574">
        <v>45001014219</v>
      </c>
      <c r="E925" s="615"/>
      <c r="F925" s="616"/>
      <c r="G925" s="4">
        <f t="shared" si="18"/>
        <v>150</v>
      </c>
      <c r="H925" s="556">
        <v>120</v>
      </c>
      <c r="I925" s="4">
        <f t="shared" si="19"/>
        <v>30</v>
      </c>
      <c r="J925" s="210"/>
    </row>
    <row r="926" spans="1:10" ht="15">
      <c r="A926" s="525"/>
      <c r="B926" s="566" t="s">
        <v>2263</v>
      </c>
      <c r="C926" s="561" t="s">
        <v>2264</v>
      </c>
      <c r="D926" s="574">
        <v>45001027103</v>
      </c>
      <c r="E926" s="615"/>
      <c r="F926" s="616"/>
      <c r="G926" s="4">
        <f t="shared" si="18"/>
        <v>150</v>
      </c>
      <c r="H926" s="556">
        <v>120</v>
      </c>
      <c r="I926" s="4">
        <f t="shared" si="19"/>
        <v>30</v>
      </c>
      <c r="J926" s="210"/>
    </row>
    <row r="927" spans="1:10" ht="15">
      <c r="A927" s="525"/>
      <c r="B927" s="566" t="s">
        <v>2265</v>
      </c>
      <c r="C927" s="561" t="s">
        <v>2266</v>
      </c>
      <c r="D927" s="574">
        <v>45650000665</v>
      </c>
      <c r="E927" s="615"/>
      <c r="F927" s="616"/>
      <c r="G927" s="4">
        <f t="shared" si="18"/>
        <v>150</v>
      </c>
      <c r="H927" s="556">
        <v>120</v>
      </c>
      <c r="I927" s="4">
        <f t="shared" si="19"/>
        <v>30</v>
      </c>
      <c r="J927" s="210"/>
    </row>
    <row r="928" spans="1:10" ht="15">
      <c r="A928" s="525"/>
      <c r="B928" s="566" t="s">
        <v>2267</v>
      </c>
      <c r="C928" s="561" t="s">
        <v>1455</v>
      </c>
      <c r="D928" s="574">
        <v>45001030034</v>
      </c>
      <c r="E928" s="615"/>
      <c r="F928" s="616"/>
      <c r="G928" s="4">
        <f t="shared" si="18"/>
        <v>150</v>
      </c>
      <c r="H928" s="556">
        <v>120</v>
      </c>
      <c r="I928" s="4">
        <f t="shared" si="19"/>
        <v>30</v>
      </c>
      <c r="J928" s="210"/>
    </row>
    <row r="929" spans="1:10" ht="15">
      <c r="A929" s="525"/>
      <c r="B929" s="566" t="s">
        <v>2156</v>
      </c>
      <c r="C929" s="561" t="s">
        <v>2268</v>
      </c>
      <c r="D929" s="574">
        <v>45001025871</v>
      </c>
      <c r="E929" s="615"/>
      <c r="F929" s="616"/>
      <c r="G929" s="4">
        <f t="shared" si="18"/>
        <v>150</v>
      </c>
      <c r="H929" s="556">
        <v>120</v>
      </c>
      <c r="I929" s="4">
        <f t="shared" si="19"/>
        <v>30</v>
      </c>
      <c r="J929" s="210"/>
    </row>
    <row r="930" spans="1:10" ht="15">
      <c r="A930" s="525"/>
      <c r="B930" s="566" t="s">
        <v>2181</v>
      </c>
      <c r="C930" s="561" t="s">
        <v>2269</v>
      </c>
      <c r="D930" s="574">
        <v>45001015692</v>
      </c>
      <c r="E930" s="615"/>
      <c r="F930" s="616"/>
      <c r="G930" s="4">
        <f t="shared" si="18"/>
        <v>150</v>
      </c>
      <c r="H930" s="556">
        <v>120</v>
      </c>
      <c r="I930" s="4">
        <f t="shared" si="19"/>
        <v>30</v>
      </c>
      <c r="J930" s="210"/>
    </row>
    <row r="931" spans="1:10" ht="15">
      <c r="A931" s="525"/>
      <c r="B931" s="566" t="s">
        <v>2270</v>
      </c>
      <c r="C931" s="561" t="s">
        <v>2271</v>
      </c>
      <c r="D931" s="574">
        <v>45001029919</v>
      </c>
      <c r="E931" s="615"/>
      <c r="F931" s="616"/>
      <c r="G931" s="4">
        <f t="shared" si="18"/>
        <v>150</v>
      </c>
      <c r="H931" s="556">
        <v>120</v>
      </c>
      <c r="I931" s="4">
        <f t="shared" si="19"/>
        <v>30</v>
      </c>
      <c r="J931" s="210"/>
    </row>
    <row r="932" spans="1:10" ht="15">
      <c r="A932" s="525"/>
      <c r="B932" s="568" t="s">
        <v>2111</v>
      </c>
      <c r="C932" s="569" t="s">
        <v>2272</v>
      </c>
      <c r="D932" s="570">
        <v>13001046343</v>
      </c>
      <c r="E932" s="615"/>
      <c r="F932" s="616"/>
      <c r="G932" s="4">
        <f t="shared" si="18"/>
        <v>150</v>
      </c>
      <c r="H932" s="556">
        <v>120</v>
      </c>
      <c r="I932" s="4">
        <f t="shared" si="19"/>
        <v>30</v>
      </c>
      <c r="J932" s="210"/>
    </row>
    <row r="933" spans="1:10" ht="15">
      <c r="A933" s="525"/>
      <c r="B933" s="568" t="s">
        <v>2170</v>
      </c>
      <c r="C933" s="569" t="s">
        <v>2273</v>
      </c>
      <c r="D933" s="570">
        <v>13001065102</v>
      </c>
      <c r="E933" s="615"/>
      <c r="F933" s="616"/>
      <c r="G933" s="4">
        <f t="shared" si="18"/>
        <v>150</v>
      </c>
      <c r="H933" s="556">
        <v>120</v>
      </c>
      <c r="I933" s="4">
        <f t="shared" si="19"/>
        <v>30</v>
      </c>
      <c r="J933" s="210"/>
    </row>
    <row r="934" spans="1:10" ht="15">
      <c r="A934" s="525"/>
      <c r="B934" s="568" t="s">
        <v>1878</v>
      </c>
      <c r="C934" s="569" t="s">
        <v>1084</v>
      </c>
      <c r="D934" s="570">
        <v>13001066669</v>
      </c>
      <c r="E934" s="615"/>
      <c r="F934" s="616"/>
      <c r="G934" s="4">
        <f t="shared" si="18"/>
        <v>150</v>
      </c>
      <c r="H934" s="556">
        <v>120</v>
      </c>
      <c r="I934" s="4">
        <f t="shared" si="19"/>
        <v>30</v>
      </c>
      <c r="J934" s="210"/>
    </row>
    <row r="935" spans="1:10" ht="15">
      <c r="A935" s="525"/>
      <c r="B935" s="568" t="s">
        <v>2060</v>
      </c>
      <c r="C935" s="569" t="s">
        <v>2274</v>
      </c>
      <c r="D935" s="570">
        <v>13001025515</v>
      </c>
      <c r="E935" s="615"/>
      <c r="F935" s="616"/>
      <c r="G935" s="4">
        <f t="shared" si="18"/>
        <v>150</v>
      </c>
      <c r="H935" s="556">
        <v>120</v>
      </c>
      <c r="I935" s="4">
        <f t="shared" si="19"/>
        <v>30</v>
      </c>
      <c r="J935" s="210"/>
    </row>
    <row r="936" spans="1:10" ht="15">
      <c r="A936" s="525"/>
      <c r="B936" s="568" t="s">
        <v>2275</v>
      </c>
      <c r="C936" s="569" t="s">
        <v>2276</v>
      </c>
      <c r="D936" s="570">
        <v>20001045992</v>
      </c>
      <c r="E936" s="615"/>
      <c r="F936" s="616"/>
      <c r="G936" s="4">
        <f t="shared" si="18"/>
        <v>150</v>
      </c>
      <c r="H936" s="556">
        <v>120</v>
      </c>
      <c r="I936" s="4">
        <f t="shared" si="19"/>
        <v>30</v>
      </c>
      <c r="J936" s="210"/>
    </row>
    <row r="937" spans="1:10" ht="15">
      <c r="A937" s="525"/>
      <c r="B937" s="568" t="s">
        <v>2277</v>
      </c>
      <c r="C937" s="569" t="s">
        <v>2278</v>
      </c>
      <c r="D937" s="570">
        <v>13001055759</v>
      </c>
      <c r="E937" s="615"/>
      <c r="F937" s="616"/>
      <c r="G937" s="4">
        <f t="shared" si="18"/>
        <v>150</v>
      </c>
      <c r="H937" s="556">
        <v>120</v>
      </c>
      <c r="I937" s="4">
        <f t="shared" si="19"/>
        <v>30</v>
      </c>
      <c r="J937" s="210"/>
    </row>
    <row r="938" spans="1:10" ht="15">
      <c r="A938" s="525"/>
      <c r="B938" s="568" t="s">
        <v>1940</v>
      </c>
      <c r="C938" s="569" t="s">
        <v>1084</v>
      </c>
      <c r="D938" s="570">
        <v>13001059135</v>
      </c>
      <c r="E938" s="615"/>
      <c r="F938" s="616"/>
      <c r="G938" s="4">
        <f t="shared" si="18"/>
        <v>150</v>
      </c>
      <c r="H938" s="556">
        <v>120</v>
      </c>
      <c r="I938" s="4">
        <f t="shared" si="19"/>
        <v>30</v>
      </c>
      <c r="J938" s="210"/>
    </row>
    <row r="939" spans="1:10" ht="15">
      <c r="A939" s="525"/>
      <c r="B939" s="568" t="s">
        <v>2279</v>
      </c>
      <c r="C939" s="569" t="s">
        <v>2280</v>
      </c>
      <c r="D939" s="570">
        <v>13001067168</v>
      </c>
      <c r="E939" s="615"/>
      <c r="F939" s="616"/>
      <c r="G939" s="4">
        <f t="shared" si="18"/>
        <v>150</v>
      </c>
      <c r="H939" s="556">
        <v>120</v>
      </c>
      <c r="I939" s="4">
        <f t="shared" si="19"/>
        <v>30</v>
      </c>
      <c r="J939" s="210"/>
    </row>
    <row r="940" spans="1:10" ht="15">
      <c r="A940" s="525"/>
      <c r="B940" s="568" t="s">
        <v>1591</v>
      </c>
      <c r="C940" s="569" t="s">
        <v>2281</v>
      </c>
      <c r="D940" s="570">
        <v>13001041734</v>
      </c>
      <c r="E940" s="615"/>
      <c r="F940" s="616"/>
      <c r="G940" s="4">
        <f t="shared" si="18"/>
        <v>150</v>
      </c>
      <c r="H940" s="556">
        <v>120</v>
      </c>
      <c r="I940" s="4">
        <f t="shared" si="19"/>
        <v>30</v>
      </c>
      <c r="J940" s="210"/>
    </row>
    <row r="941" spans="1:10" ht="15">
      <c r="A941" s="525"/>
      <c r="B941" s="568" t="s">
        <v>1591</v>
      </c>
      <c r="C941" s="569" t="s">
        <v>2222</v>
      </c>
      <c r="D941" s="570">
        <v>13001034658</v>
      </c>
      <c r="E941" s="615"/>
      <c r="F941" s="616"/>
      <c r="G941" s="4">
        <f t="shared" ref="G941:G999" si="20">H941/0.8</f>
        <v>150</v>
      </c>
      <c r="H941" s="556">
        <v>120</v>
      </c>
      <c r="I941" s="4">
        <f t="shared" ref="I941:I999" si="21">H941*0.25</f>
        <v>30</v>
      </c>
      <c r="J941" s="210"/>
    </row>
    <row r="942" spans="1:10" ht="15">
      <c r="A942" s="525"/>
      <c r="B942" s="568" t="s">
        <v>2282</v>
      </c>
      <c r="C942" s="569" t="s">
        <v>2283</v>
      </c>
      <c r="D942" s="570">
        <v>13001052412</v>
      </c>
      <c r="E942" s="615"/>
      <c r="F942" s="616"/>
      <c r="G942" s="4">
        <f t="shared" si="20"/>
        <v>150</v>
      </c>
      <c r="H942" s="556">
        <v>120</v>
      </c>
      <c r="I942" s="4">
        <f t="shared" si="21"/>
        <v>30</v>
      </c>
      <c r="J942" s="210"/>
    </row>
    <row r="943" spans="1:10" ht="15">
      <c r="A943" s="525"/>
      <c r="B943" s="568" t="s">
        <v>1878</v>
      </c>
      <c r="C943" s="569" t="s">
        <v>2284</v>
      </c>
      <c r="D943" s="570">
        <v>13001026488</v>
      </c>
      <c r="E943" s="615"/>
      <c r="F943" s="616"/>
      <c r="G943" s="4">
        <f t="shared" si="20"/>
        <v>150</v>
      </c>
      <c r="H943" s="556">
        <v>120</v>
      </c>
      <c r="I943" s="4">
        <f t="shared" si="21"/>
        <v>30</v>
      </c>
      <c r="J943" s="210"/>
    </row>
    <row r="944" spans="1:10" ht="15">
      <c r="A944" s="525"/>
      <c r="B944" s="571" t="s">
        <v>2285</v>
      </c>
      <c r="C944" s="561" t="s">
        <v>2286</v>
      </c>
      <c r="D944" s="572" t="s">
        <v>2663</v>
      </c>
      <c r="E944" s="615"/>
      <c r="F944" s="616"/>
      <c r="G944" s="4">
        <f t="shared" si="20"/>
        <v>150</v>
      </c>
      <c r="H944" s="556">
        <v>120</v>
      </c>
      <c r="I944" s="4">
        <f t="shared" si="21"/>
        <v>30</v>
      </c>
      <c r="J944" s="210"/>
    </row>
    <row r="945" spans="1:10" ht="15">
      <c r="A945" s="525"/>
      <c r="B945" s="571" t="s">
        <v>986</v>
      </c>
      <c r="C945" s="561" t="s">
        <v>2287</v>
      </c>
      <c r="D945" s="572" t="s">
        <v>2664</v>
      </c>
      <c r="E945" s="615"/>
      <c r="F945" s="616"/>
      <c r="G945" s="4">
        <f t="shared" si="20"/>
        <v>150</v>
      </c>
      <c r="H945" s="556">
        <v>120</v>
      </c>
      <c r="I945" s="4">
        <f t="shared" si="21"/>
        <v>30</v>
      </c>
      <c r="J945" s="210"/>
    </row>
    <row r="946" spans="1:10" ht="15">
      <c r="A946" s="525"/>
      <c r="B946" s="571" t="s">
        <v>1956</v>
      </c>
      <c r="C946" s="561" t="s">
        <v>2288</v>
      </c>
      <c r="D946" s="572" t="s">
        <v>2665</v>
      </c>
      <c r="E946" s="615"/>
      <c r="F946" s="616"/>
      <c r="G946" s="4">
        <f t="shared" si="20"/>
        <v>150</v>
      </c>
      <c r="H946" s="556">
        <v>120</v>
      </c>
      <c r="I946" s="4">
        <f t="shared" si="21"/>
        <v>30</v>
      </c>
      <c r="J946" s="210"/>
    </row>
    <row r="947" spans="1:10" ht="15">
      <c r="A947" s="525"/>
      <c r="B947" s="571" t="s">
        <v>2029</v>
      </c>
      <c r="C947" s="561" t="s">
        <v>2289</v>
      </c>
      <c r="D947" s="572" t="s">
        <v>2666</v>
      </c>
      <c r="E947" s="615"/>
      <c r="F947" s="616"/>
      <c r="G947" s="4">
        <f t="shared" si="20"/>
        <v>150</v>
      </c>
      <c r="H947" s="556">
        <v>120</v>
      </c>
      <c r="I947" s="4">
        <f t="shared" si="21"/>
        <v>30</v>
      </c>
      <c r="J947" s="210"/>
    </row>
    <row r="948" spans="1:10" ht="15">
      <c r="A948" s="525"/>
      <c r="B948" s="571" t="s">
        <v>2290</v>
      </c>
      <c r="C948" s="561" t="s">
        <v>2291</v>
      </c>
      <c r="D948" s="572" t="s">
        <v>2667</v>
      </c>
      <c r="E948" s="615"/>
      <c r="F948" s="616"/>
      <c r="G948" s="4">
        <f t="shared" si="20"/>
        <v>150</v>
      </c>
      <c r="H948" s="556">
        <v>120</v>
      </c>
      <c r="I948" s="4">
        <f t="shared" si="21"/>
        <v>30</v>
      </c>
      <c r="J948" s="210"/>
    </row>
    <row r="949" spans="1:10" ht="15">
      <c r="A949" s="525"/>
      <c r="B949" s="571" t="s">
        <v>2292</v>
      </c>
      <c r="C949" s="561" t="s">
        <v>2293</v>
      </c>
      <c r="D949" s="572" t="s">
        <v>2668</v>
      </c>
      <c r="E949" s="615"/>
      <c r="F949" s="616"/>
      <c r="G949" s="4">
        <f t="shared" si="20"/>
        <v>150</v>
      </c>
      <c r="H949" s="556">
        <v>120</v>
      </c>
      <c r="I949" s="4">
        <f t="shared" si="21"/>
        <v>30</v>
      </c>
      <c r="J949" s="210"/>
    </row>
    <row r="950" spans="1:10" ht="15">
      <c r="A950" s="525"/>
      <c r="B950" s="571" t="s">
        <v>2279</v>
      </c>
      <c r="C950" s="561" t="s">
        <v>2294</v>
      </c>
      <c r="D950" s="572" t="s">
        <v>2669</v>
      </c>
      <c r="E950" s="615"/>
      <c r="F950" s="616"/>
      <c r="G950" s="4">
        <f t="shared" si="20"/>
        <v>150</v>
      </c>
      <c r="H950" s="556">
        <v>120</v>
      </c>
      <c r="I950" s="4">
        <f t="shared" si="21"/>
        <v>30</v>
      </c>
      <c r="J950" s="210"/>
    </row>
    <row r="951" spans="1:10" ht="15">
      <c r="A951" s="525"/>
      <c r="B951" s="571" t="s">
        <v>1886</v>
      </c>
      <c r="C951" s="561" t="s">
        <v>2295</v>
      </c>
      <c r="D951" s="572" t="s">
        <v>2670</v>
      </c>
      <c r="E951" s="615"/>
      <c r="F951" s="616"/>
      <c r="G951" s="4">
        <f t="shared" si="20"/>
        <v>150</v>
      </c>
      <c r="H951" s="556">
        <v>120</v>
      </c>
      <c r="I951" s="4">
        <f t="shared" si="21"/>
        <v>30</v>
      </c>
      <c r="J951" s="210"/>
    </row>
    <row r="952" spans="1:10" ht="15">
      <c r="A952" s="525"/>
      <c r="B952" s="571" t="s">
        <v>923</v>
      </c>
      <c r="C952" s="561" t="s">
        <v>2287</v>
      </c>
      <c r="D952" s="572" t="s">
        <v>2671</v>
      </c>
      <c r="E952" s="615"/>
      <c r="F952" s="616"/>
      <c r="G952" s="4">
        <f t="shared" si="20"/>
        <v>150</v>
      </c>
      <c r="H952" s="556">
        <v>120</v>
      </c>
      <c r="I952" s="4">
        <f t="shared" si="21"/>
        <v>30</v>
      </c>
      <c r="J952" s="210"/>
    </row>
    <row r="953" spans="1:10" ht="15">
      <c r="A953" s="525"/>
      <c r="B953" s="571" t="s">
        <v>2296</v>
      </c>
      <c r="C953" s="561" t="s">
        <v>2297</v>
      </c>
      <c r="D953" s="572" t="s">
        <v>2672</v>
      </c>
      <c r="E953" s="615"/>
      <c r="F953" s="616"/>
      <c r="G953" s="4">
        <f t="shared" si="20"/>
        <v>150</v>
      </c>
      <c r="H953" s="556">
        <v>120</v>
      </c>
      <c r="I953" s="4">
        <f t="shared" si="21"/>
        <v>30</v>
      </c>
      <c r="J953" s="210"/>
    </row>
    <row r="954" spans="1:10" ht="15">
      <c r="A954" s="525"/>
      <c r="B954" s="571" t="s">
        <v>2166</v>
      </c>
      <c r="C954" s="561" t="s">
        <v>2298</v>
      </c>
      <c r="D954" s="572" t="s">
        <v>2673</v>
      </c>
      <c r="E954" s="615"/>
      <c r="F954" s="616"/>
      <c r="G954" s="4">
        <f t="shared" si="20"/>
        <v>150</v>
      </c>
      <c r="H954" s="556">
        <v>120</v>
      </c>
      <c r="I954" s="4">
        <f t="shared" si="21"/>
        <v>30</v>
      </c>
      <c r="J954" s="210"/>
    </row>
    <row r="955" spans="1:10" ht="15">
      <c r="A955" s="525"/>
      <c r="B955" s="571" t="s">
        <v>2060</v>
      </c>
      <c r="C955" s="561" t="s">
        <v>2299</v>
      </c>
      <c r="D955" s="572" t="s">
        <v>2674</v>
      </c>
      <c r="E955" s="615"/>
      <c r="F955" s="616"/>
      <c r="G955" s="4">
        <f t="shared" si="20"/>
        <v>150</v>
      </c>
      <c r="H955" s="556">
        <v>120</v>
      </c>
      <c r="I955" s="4">
        <f t="shared" si="21"/>
        <v>30</v>
      </c>
      <c r="J955" s="210"/>
    </row>
    <row r="956" spans="1:10" ht="15">
      <c r="A956" s="525"/>
      <c r="B956" s="571" t="s">
        <v>2016</v>
      </c>
      <c r="C956" s="561" t="s">
        <v>2276</v>
      </c>
      <c r="D956" s="572" t="s">
        <v>2675</v>
      </c>
      <c r="E956" s="615"/>
      <c r="F956" s="616"/>
      <c r="G956" s="4">
        <f t="shared" si="20"/>
        <v>150</v>
      </c>
      <c r="H956" s="556">
        <v>120</v>
      </c>
      <c r="I956" s="4">
        <f t="shared" si="21"/>
        <v>30</v>
      </c>
      <c r="J956" s="210"/>
    </row>
    <row r="957" spans="1:10" ht="15">
      <c r="A957" s="525"/>
      <c r="B957" s="571" t="s">
        <v>1956</v>
      </c>
      <c r="C957" s="561" t="s">
        <v>2300</v>
      </c>
      <c r="D957" s="572" t="s">
        <v>2676</v>
      </c>
      <c r="E957" s="615"/>
      <c r="F957" s="616"/>
      <c r="G957" s="4">
        <f t="shared" si="20"/>
        <v>150</v>
      </c>
      <c r="H957" s="556">
        <v>120</v>
      </c>
      <c r="I957" s="4">
        <f t="shared" si="21"/>
        <v>30</v>
      </c>
      <c r="J957" s="210"/>
    </row>
    <row r="958" spans="1:10" ht="15">
      <c r="A958" s="525"/>
      <c r="B958" s="571" t="s">
        <v>1955</v>
      </c>
      <c r="C958" s="561" t="s">
        <v>2301</v>
      </c>
      <c r="D958" s="572" t="s">
        <v>2677</v>
      </c>
      <c r="E958" s="615"/>
      <c r="F958" s="616"/>
      <c r="G958" s="4">
        <f t="shared" si="20"/>
        <v>150</v>
      </c>
      <c r="H958" s="556">
        <v>120</v>
      </c>
      <c r="I958" s="4">
        <f t="shared" si="21"/>
        <v>30</v>
      </c>
      <c r="J958" s="210"/>
    </row>
    <row r="959" spans="1:10" ht="15">
      <c r="A959" s="525"/>
      <c r="B959" s="571" t="s">
        <v>1982</v>
      </c>
      <c r="C959" s="561" t="s">
        <v>1106</v>
      </c>
      <c r="D959" s="572" t="s">
        <v>2678</v>
      </c>
      <c r="E959" s="615"/>
      <c r="F959" s="616"/>
      <c r="G959" s="4">
        <f t="shared" si="20"/>
        <v>150</v>
      </c>
      <c r="H959" s="556">
        <v>120</v>
      </c>
      <c r="I959" s="4">
        <f t="shared" si="21"/>
        <v>30</v>
      </c>
      <c r="J959" s="210"/>
    </row>
    <row r="960" spans="1:10" ht="15">
      <c r="A960" s="525"/>
      <c r="B960" s="645" t="s">
        <v>2060</v>
      </c>
      <c r="C960" s="561" t="s">
        <v>2302</v>
      </c>
      <c r="D960" s="644">
        <v>20001039976</v>
      </c>
      <c r="E960" s="615"/>
      <c r="F960" s="616"/>
      <c r="G960" s="4">
        <f t="shared" si="20"/>
        <v>150</v>
      </c>
      <c r="H960" s="556">
        <v>120</v>
      </c>
      <c r="I960" s="4">
        <f t="shared" si="21"/>
        <v>30</v>
      </c>
      <c r="J960" s="210"/>
    </row>
    <row r="961" spans="1:10" ht="15">
      <c r="A961" s="525"/>
      <c r="B961" s="645" t="s">
        <v>1910</v>
      </c>
      <c r="C961" s="561" t="s">
        <v>2303</v>
      </c>
      <c r="D961" s="644">
        <v>20001031966</v>
      </c>
      <c r="E961" s="615"/>
      <c r="F961" s="616"/>
      <c r="G961" s="4">
        <f t="shared" si="20"/>
        <v>150</v>
      </c>
      <c r="H961" s="556">
        <v>120</v>
      </c>
      <c r="I961" s="4">
        <f t="shared" si="21"/>
        <v>30</v>
      </c>
      <c r="J961" s="210"/>
    </row>
    <row r="962" spans="1:10" ht="15">
      <c r="A962" s="525"/>
      <c r="B962" s="645" t="s">
        <v>1536</v>
      </c>
      <c r="C962" s="561" t="s">
        <v>2304</v>
      </c>
      <c r="D962" s="644">
        <v>20001048028</v>
      </c>
      <c r="E962" s="615"/>
      <c r="F962" s="616"/>
      <c r="G962" s="4">
        <f t="shared" si="20"/>
        <v>150</v>
      </c>
      <c r="H962" s="556">
        <v>120</v>
      </c>
      <c r="I962" s="4">
        <f t="shared" si="21"/>
        <v>30</v>
      </c>
      <c r="J962" s="210"/>
    </row>
    <row r="963" spans="1:10" ht="15">
      <c r="A963" s="525"/>
      <c r="B963" s="645" t="s">
        <v>2305</v>
      </c>
      <c r="C963" s="561" t="s">
        <v>926</v>
      </c>
      <c r="D963" s="644">
        <v>20001022315</v>
      </c>
      <c r="E963" s="615"/>
      <c r="F963" s="616"/>
      <c r="G963" s="4">
        <f t="shared" si="20"/>
        <v>150</v>
      </c>
      <c r="H963" s="556">
        <v>120</v>
      </c>
      <c r="I963" s="4">
        <f t="shared" si="21"/>
        <v>30</v>
      </c>
      <c r="J963" s="210"/>
    </row>
    <row r="964" spans="1:10" ht="15">
      <c r="A964" s="525"/>
      <c r="B964" s="645" t="s">
        <v>1986</v>
      </c>
      <c r="C964" s="561" t="s">
        <v>1630</v>
      </c>
      <c r="D964" s="644">
        <v>20001064296</v>
      </c>
      <c r="E964" s="615"/>
      <c r="F964" s="616"/>
      <c r="G964" s="4">
        <f t="shared" si="20"/>
        <v>150</v>
      </c>
      <c r="H964" s="556">
        <v>120</v>
      </c>
      <c r="I964" s="4">
        <f t="shared" si="21"/>
        <v>30</v>
      </c>
      <c r="J964" s="210"/>
    </row>
    <row r="965" spans="1:10" ht="15">
      <c r="A965" s="525"/>
      <c r="B965" s="645" t="s">
        <v>1878</v>
      </c>
      <c r="C965" s="561" t="s">
        <v>2306</v>
      </c>
      <c r="D965" s="644">
        <v>20001064363</v>
      </c>
      <c r="E965" s="615"/>
      <c r="F965" s="616"/>
      <c r="G965" s="4">
        <f t="shared" si="20"/>
        <v>150</v>
      </c>
      <c r="H965" s="556">
        <v>120</v>
      </c>
      <c r="I965" s="4">
        <f t="shared" si="21"/>
        <v>30</v>
      </c>
      <c r="J965" s="210"/>
    </row>
    <row r="966" spans="1:10" ht="15">
      <c r="A966" s="525"/>
      <c r="B966" s="645" t="s">
        <v>2051</v>
      </c>
      <c r="C966" s="561" t="s">
        <v>2014</v>
      </c>
      <c r="D966" s="644">
        <v>20001044587</v>
      </c>
      <c r="E966" s="615"/>
      <c r="F966" s="616"/>
      <c r="G966" s="4">
        <f t="shared" si="20"/>
        <v>150</v>
      </c>
      <c r="H966" s="556">
        <v>120</v>
      </c>
      <c r="I966" s="4">
        <f t="shared" si="21"/>
        <v>30</v>
      </c>
      <c r="J966" s="210"/>
    </row>
    <row r="967" spans="1:10" ht="15">
      <c r="A967" s="525"/>
      <c r="B967" s="645" t="s">
        <v>2127</v>
      </c>
      <c r="C967" s="561" t="s">
        <v>2307</v>
      </c>
      <c r="D967" s="644">
        <v>20001057587</v>
      </c>
      <c r="E967" s="615"/>
      <c r="F967" s="616"/>
      <c r="G967" s="4">
        <f t="shared" si="20"/>
        <v>150</v>
      </c>
      <c r="H967" s="556">
        <v>120</v>
      </c>
      <c r="I967" s="4">
        <f t="shared" si="21"/>
        <v>30</v>
      </c>
      <c r="J967" s="210"/>
    </row>
    <row r="968" spans="1:10" ht="15">
      <c r="A968" s="525"/>
      <c r="B968" s="645" t="s">
        <v>1574</v>
      </c>
      <c r="C968" s="561" t="s">
        <v>2308</v>
      </c>
      <c r="D968" s="644">
        <v>20001032067</v>
      </c>
      <c r="E968" s="615"/>
      <c r="F968" s="616"/>
      <c r="G968" s="4">
        <f t="shared" si="20"/>
        <v>150</v>
      </c>
      <c r="H968" s="556">
        <v>120</v>
      </c>
      <c r="I968" s="4">
        <f t="shared" si="21"/>
        <v>30</v>
      </c>
      <c r="J968" s="210"/>
    </row>
    <row r="969" spans="1:10" ht="15">
      <c r="A969" s="525"/>
      <c r="B969" s="645" t="s">
        <v>920</v>
      </c>
      <c r="C969" s="561" t="s">
        <v>2309</v>
      </c>
      <c r="D969" s="644">
        <v>20001007343</v>
      </c>
      <c r="E969" s="615"/>
      <c r="F969" s="616"/>
      <c r="G969" s="4">
        <f t="shared" si="20"/>
        <v>150</v>
      </c>
      <c r="H969" s="556">
        <v>120</v>
      </c>
      <c r="I969" s="4">
        <f t="shared" si="21"/>
        <v>30</v>
      </c>
      <c r="J969" s="210"/>
    </row>
    <row r="970" spans="1:10" ht="15">
      <c r="A970" s="525"/>
      <c r="B970" s="645" t="s">
        <v>2310</v>
      </c>
      <c r="C970" s="561" t="s">
        <v>1495</v>
      </c>
      <c r="D970" s="644">
        <v>47001014782</v>
      </c>
      <c r="E970" s="615"/>
      <c r="F970" s="616"/>
      <c r="G970" s="4">
        <f t="shared" si="20"/>
        <v>150</v>
      </c>
      <c r="H970" s="556">
        <v>120</v>
      </c>
      <c r="I970" s="4">
        <f t="shared" si="21"/>
        <v>30</v>
      </c>
      <c r="J970" s="210"/>
    </row>
    <row r="971" spans="1:10" ht="15">
      <c r="A971" s="525"/>
      <c r="B971" s="645" t="s">
        <v>2311</v>
      </c>
      <c r="C971" s="561" t="s">
        <v>2312</v>
      </c>
      <c r="D971" s="646">
        <v>20001043791</v>
      </c>
      <c r="E971" s="615"/>
      <c r="F971" s="616"/>
      <c r="G971" s="4">
        <f t="shared" si="20"/>
        <v>150</v>
      </c>
      <c r="H971" s="556">
        <v>120</v>
      </c>
      <c r="I971" s="4">
        <f t="shared" si="21"/>
        <v>30</v>
      </c>
      <c r="J971" s="210"/>
    </row>
    <row r="972" spans="1:10" ht="15">
      <c r="A972" s="525"/>
      <c r="B972" s="645" t="s">
        <v>2313</v>
      </c>
      <c r="C972" s="561" t="s">
        <v>2314</v>
      </c>
      <c r="D972" s="644">
        <v>20001035395</v>
      </c>
      <c r="E972" s="615"/>
      <c r="F972" s="616"/>
      <c r="G972" s="4">
        <f t="shared" si="20"/>
        <v>150</v>
      </c>
      <c r="H972" s="556">
        <v>120</v>
      </c>
      <c r="I972" s="4">
        <f t="shared" si="21"/>
        <v>30</v>
      </c>
      <c r="J972" s="210"/>
    </row>
    <row r="973" spans="1:10" ht="15">
      <c r="A973" s="525"/>
      <c r="B973" s="645" t="s">
        <v>1218</v>
      </c>
      <c r="C973" s="561" t="s">
        <v>2315</v>
      </c>
      <c r="D973" s="644">
        <v>20001069572</v>
      </c>
      <c r="E973" s="615"/>
      <c r="F973" s="616"/>
      <c r="G973" s="4">
        <f t="shared" si="20"/>
        <v>150</v>
      </c>
      <c r="H973" s="556">
        <v>120</v>
      </c>
      <c r="I973" s="4">
        <f t="shared" si="21"/>
        <v>30</v>
      </c>
      <c r="J973" s="210"/>
    </row>
    <row r="974" spans="1:10" ht="15">
      <c r="A974" s="525"/>
      <c r="B974" s="645" t="s">
        <v>2316</v>
      </c>
      <c r="C974" s="561" t="s">
        <v>1072</v>
      </c>
      <c r="D974" s="644">
        <v>20901070883</v>
      </c>
      <c r="E974" s="615"/>
      <c r="F974" s="616"/>
      <c r="G974" s="4">
        <f t="shared" si="20"/>
        <v>150</v>
      </c>
      <c r="H974" s="556">
        <v>120</v>
      </c>
      <c r="I974" s="4">
        <f t="shared" si="21"/>
        <v>30</v>
      </c>
      <c r="J974" s="210"/>
    </row>
    <row r="975" spans="1:10" ht="15">
      <c r="A975" s="525"/>
      <c r="B975" s="645" t="s">
        <v>1117</v>
      </c>
      <c r="C975" s="561" t="s">
        <v>2317</v>
      </c>
      <c r="D975" s="646">
        <v>20001000803</v>
      </c>
      <c r="E975" s="615"/>
      <c r="F975" s="616"/>
      <c r="G975" s="4">
        <f t="shared" si="20"/>
        <v>150</v>
      </c>
      <c r="H975" s="556">
        <v>120</v>
      </c>
      <c r="I975" s="4">
        <f t="shared" si="21"/>
        <v>30</v>
      </c>
      <c r="J975" s="210"/>
    </row>
    <row r="976" spans="1:10" ht="15">
      <c r="A976" s="525"/>
      <c r="B976" s="645" t="s">
        <v>2318</v>
      </c>
      <c r="C976" s="561" t="s">
        <v>2319</v>
      </c>
      <c r="D976" s="644">
        <v>20001027870</v>
      </c>
      <c r="E976" s="615"/>
      <c r="F976" s="616"/>
      <c r="G976" s="4">
        <f t="shared" si="20"/>
        <v>150</v>
      </c>
      <c r="H976" s="556">
        <v>120</v>
      </c>
      <c r="I976" s="4">
        <f t="shared" si="21"/>
        <v>30</v>
      </c>
      <c r="J976" s="210"/>
    </row>
    <row r="977" spans="1:10" ht="15">
      <c r="A977" s="525"/>
      <c r="B977" s="566" t="s">
        <v>1982</v>
      </c>
      <c r="C977" s="561" t="s">
        <v>2320</v>
      </c>
      <c r="D977" s="574">
        <v>11001027606</v>
      </c>
      <c r="E977" s="615"/>
      <c r="F977" s="616"/>
      <c r="G977" s="4">
        <f t="shared" si="20"/>
        <v>150</v>
      </c>
      <c r="H977" s="556">
        <v>120</v>
      </c>
      <c r="I977" s="4">
        <f t="shared" si="21"/>
        <v>30</v>
      </c>
      <c r="J977" s="210"/>
    </row>
    <row r="978" spans="1:10" ht="15">
      <c r="A978" s="525"/>
      <c r="B978" s="566" t="s">
        <v>2235</v>
      </c>
      <c r="C978" s="561" t="s">
        <v>1001</v>
      </c>
      <c r="D978" s="574">
        <v>11001006250</v>
      </c>
      <c r="E978" s="615"/>
      <c r="F978" s="616"/>
      <c r="G978" s="4">
        <f t="shared" si="20"/>
        <v>150</v>
      </c>
      <c r="H978" s="556">
        <v>120</v>
      </c>
      <c r="I978" s="4">
        <f t="shared" si="21"/>
        <v>30</v>
      </c>
      <c r="J978" s="210"/>
    </row>
    <row r="979" spans="1:10" ht="15">
      <c r="A979" s="525"/>
      <c r="B979" s="566" t="s">
        <v>2321</v>
      </c>
      <c r="C979" s="561" t="s">
        <v>1486</v>
      </c>
      <c r="D979" s="574">
        <v>11001009554</v>
      </c>
      <c r="E979" s="615"/>
      <c r="F979" s="616"/>
      <c r="G979" s="4">
        <f t="shared" si="20"/>
        <v>150</v>
      </c>
      <c r="H979" s="556">
        <v>120</v>
      </c>
      <c r="I979" s="4">
        <f t="shared" si="21"/>
        <v>30</v>
      </c>
      <c r="J979" s="210"/>
    </row>
    <row r="980" spans="1:10" ht="15">
      <c r="A980" s="525"/>
      <c r="B980" s="566" t="s">
        <v>2013</v>
      </c>
      <c r="C980" s="561" t="s">
        <v>1626</v>
      </c>
      <c r="D980" s="574">
        <v>11001003781</v>
      </c>
      <c r="E980" s="615"/>
      <c r="F980" s="616"/>
      <c r="G980" s="4">
        <f t="shared" si="20"/>
        <v>150</v>
      </c>
      <c r="H980" s="556">
        <v>120</v>
      </c>
      <c r="I980" s="4">
        <f t="shared" si="21"/>
        <v>30</v>
      </c>
      <c r="J980" s="210"/>
    </row>
    <row r="981" spans="1:10" ht="15">
      <c r="A981" s="525"/>
      <c r="B981" s="566" t="s">
        <v>2322</v>
      </c>
      <c r="C981" s="561" t="s">
        <v>2104</v>
      </c>
      <c r="D981" s="574">
        <v>11001008601</v>
      </c>
      <c r="E981" s="615"/>
      <c r="F981" s="616"/>
      <c r="G981" s="4">
        <f t="shared" si="20"/>
        <v>150</v>
      </c>
      <c r="H981" s="556">
        <v>120</v>
      </c>
      <c r="I981" s="4">
        <f t="shared" si="21"/>
        <v>30</v>
      </c>
      <c r="J981" s="210"/>
    </row>
    <row r="982" spans="1:10" ht="15">
      <c r="A982" s="525"/>
      <c r="B982" s="566" t="s">
        <v>2323</v>
      </c>
      <c r="C982" s="561" t="s">
        <v>1116</v>
      </c>
      <c r="D982" s="574">
        <v>11001016306</v>
      </c>
      <c r="E982" s="615"/>
      <c r="F982" s="616"/>
      <c r="G982" s="4">
        <f t="shared" si="20"/>
        <v>150</v>
      </c>
      <c r="H982" s="556">
        <v>120</v>
      </c>
      <c r="I982" s="4">
        <f t="shared" si="21"/>
        <v>30</v>
      </c>
      <c r="J982" s="210"/>
    </row>
    <row r="983" spans="1:10" ht="15">
      <c r="A983" s="525"/>
      <c r="B983" s="566" t="s">
        <v>958</v>
      </c>
      <c r="C983" s="561" t="s">
        <v>2324</v>
      </c>
      <c r="D983" s="574">
        <v>11001007527</v>
      </c>
      <c r="E983" s="615"/>
      <c r="F983" s="616"/>
      <c r="G983" s="4">
        <f t="shared" si="20"/>
        <v>150</v>
      </c>
      <c r="H983" s="556">
        <v>120</v>
      </c>
      <c r="I983" s="4">
        <f t="shared" si="21"/>
        <v>30</v>
      </c>
      <c r="J983" s="210"/>
    </row>
    <row r="984" spans="1:10" ht="15">
      <c r="A984" s="525"/>
      <c r="B984" s="566" t="s">
        <v>1500</v>
      </c>
      <c r="C984" s="561" t="s">
        <v>2325</v>
      </c>
      <c r="D984" s="574">
        <v>59001005774</v>
      </c>
      <c r="E984" s="615"/>
      <c r="F984" s="616"/>
      <c r="G984" s="4">
        <f t="shared" si="20"/>
        <v>150</v>
      </c>
      <c r="H984" s="556">
        <v>120</v>
      </c>
      <c r="I984" s="4">
        <f t="shared" si="21"/>
        <v>30</v>
      </c>
      <c r="J984" s="210"/>
    </row>
    <row r="985" spans="1:10" ht="15">
      <c r="A985" s="525"/>
      <c r="B985" s="567" t="s">
        <v>2326</v>
      </c>
      <c r="C985" s="558" t="s">
        <v>1233</v>
      </c>
      <c r="D985" s="564" t="s">
        <v>2679</v>
      </c>
      <c r="E985" s="615"/>
      <c r="F985" s="616"/>
      <c r="G985" s="4">
        <f t="shared" si="20"/>
        <v>150</v>
      </c>
      <c r="H985" s="556">
        <v>120</v>
      </c>
      <c r="I985" s="4">
        <f t="shared" si="21"/>
        <v>30</v>
      </c>
      <c r="J985" s="210"/>
    </row>
    <row r="986" spans="1:10" ht="15">
      <c r="A986" s="525"/>
      <c r="B986" s="567" t="s">
        <v>1576</v>
      </c>
      <c r="C986" s="558" t="s">
        <v>2327</v>
      </c>
      <c r="D986" s="564" t="s">
        <v>2680</v>
      </c>
      <c r="E986" s="615"/>
      <c r="F986" s="616"/>
      <c r="G986" s="4">
        <f t="shared" si="20"/>
        <v>150</v>
      </c>
      <c r="H986" s="556">
        <v>120</v>
      </c>
      <c r="I986" s="4">
        <f t="shared" si="21"/>
        <v>30</v>
      </c>
      <c r="J986" s="210"/>
    </row>
    <row r="987" spans="1:10" ht="15">
      <c r="A987" s="525"/>
      <c r="B987" s="567" t="s">
        <v>1591</v>
      </c>
      <c r="C987" s="558" t="s">
        <v>2328</v>
      </c>
      <c r="D987" s="564" t="s">
        <v>2681</v>
      </c>
      <c r="E987" s="615"/>
      <c r="F987" s="616"/>
      <c r="G987" s="4">
        <f t="shared" si="20"/>
        <v>150</v>
      </c>
      <c r="H987" s="556">
        <v>120</v>
      </c>
      <c r="I987" s="4">
        <f t="shared" si="21"/>
        <v>30</v>
      </c>
      <c r="J987" s="210"/>
    </row>
    <row r="988" spans="1:10" ht="15">
      <c r="A988" s="525"/>
      <c r="B988" s="567" t="s">
        <v>1030</v>
      </c>
      <c r="C988" s="558" t="s">
        <v>2329</v>
      </c>
      <c r="D988" s="564" t="s">
        <v>2682</v>
      </c>
      <c r="E988" s="615"/>
      <c r="F988" s="616"/>
      <c r="G988" s="4">
        <f t="shared" si="20"/>
        <v>150</v>
      </c>
      <c r="H988" s="556">
        <v>120</v>
      </c>
      <c r="I988" s="4">
        <f t="shared" si="21"/>
        <v>30</v>
      </c>
      <c r="J988" s="210"/>
    </row>
    <row r="989" spans="1:10" ht="15">
      <c r="A989" s="525"/>
      <c r="B989" s="567" t="s">
        <v>1893</v>
      </c>
      <c r="C989" s="558" t="s">
        <v>2330</v>
      </c>
      <c r="D989" s="564" t="s">
        <v>2683</v>
      </c>
      <c r="E989" s="615"/>
      <c r="F989" s="616"/>
      <c r="G989" s="4">
        <f t="shared" si="20"/>
        <v>150</v>
      </c>
      <c r="H989" s="556">
        <v>120</v>
      </c>
      <c r="I989" s="4">
        <f t="shared" si="21"/>
        <v>30</v>
      </c>
      <c r="J989" s="210"/>
    </row>
    <row r="990" spans="1:10" ht="15">
      <c r="A990" s="525"/>
      <c r="B990" s="567" t="s">
        <v>2044</v>
      </c>
      <c r="C990" s="558" t="s">
        <v>1233</v>
      </c>
      <c r="D990" s="564" t="s">
        <v>2684</v>
      </c>
      <c r="E990" s="615"/>
      <c r="F990" s="616"/>
      <c r="G990" s="4">
        <f t="shared" si="20"/>
        <v>150</v>
      </c>
      <c r="H990" s="556">
        <v>120</v>
      </c>
      <c r="I990" s="4">
        <f t="shared" si="21"/>
        <v>30</v>
      </c>
      <c r="J990" s="210"/>
    </row>
    <row r="991" spans="1:10" ht="15">
      <c r="A991" s="525"/>
      <c r="B991" s="567" t="s">
        <v>1229</v>
      </c>
      <c r="C991" s="558" t="s">
        <v>2331</v>
      </c>
      <c r="D991" s="564" t="s">
        <v>2685</v>
      </c>
      <c r="E991" s="615"/>
      <c r="F991" s="616"/>
      <c r="G991" s="4">
        <f t="shared" si="20"/>
        <v>150</v>
      </c>
      <c r="H991" s="556">
        <v>120</v>
      </c>
      <c r="I991" s="4">
        <f t="shared" si="21"/>
        <v>30</v>
      </c>
      <c r="J991" s="210"/>
    </row>
    <row r="992" spans="1:10" ht="15">
      <c r="A992" s="525"/>
      <c r="B992" s="647" t="s">
        <v>2332</v>
      </c>
      <c r="C992" s="558" t="s">
        <v>1631</v>
      </c>
      <c r="D992" s="648" t="s">
        <v>2686</v>
      </c>
      <c r="E992" s="615"/>
      <c r="F992" s="616"/>
      <c r="G992" s="4">
        <f t="shared" si="20"/>
        <v>150</v>
      </c>
      <c r="H992" s="556">
        <v>120</v>
      </c>
      <c r="I992" s="4">
        <f t="shared" si="21"/>
        <v>30</v>
      </c>
      <c r="J992" s="210"/>
    </row>
    <row r="993" spans="1:10" ht="15">
      <c r="A993" s="525"/>
      <c r="B993" s="647" t="s">
        <v>2333</v>
      </c>
      <c r="C993" s="558" t="s">
        <v>2334</v>
      </c>
      <c r="D993" s="648" t="s">
        <v>2687</v>
      </c>
      <c r="E993" s="615"/>
      <c r="F993" s="616"/>
      <c r="G993" s="4">
        <f t="shared" si="20"/>
        <v>150</v>
      </c>
      <c r="H993" s="556">
        <v>120</v>
      </c>
      <c r="I993" s="4">
        <f t="shared" si="21"/>
        <v>30</v>
      </c>
      <c r="J993" s="210"/>
    </row>
    <row r="994" spans="1:10" ht="15">
      <c r="A994" s="525"/>
      <c r="B994" s="647" t="s">
        <v>2335</v>
      </c>
      <c r="C994" s="558" t="s">
        <v>1038</v>
      </c>
      <c r="D994" s="648" t="s">
        <v>2688</v>
      </c>
      <c r="E994" s="615"/>
      <c r="F994" s="616"/>
      <c r="G994" s="4">
        <f t="shared" si="20"/>
        <v>150</v>
      </c>
      <c r="H994" s="556">
        <v>120</v>
      </c>
      <c r="I994" s="4">
        <f t="shared" si="21"/>
        <v>30</v>
      </c>
      <c r="J994" s="210"/>
    </row>
    <row r="995" spans="1:10" ht="15">
      <c r="A995" s="525"/>
      <c r="B995" s="647" t="s">
        <v>2336</v>
      </c>
      <c r="C995" s="558" t="s">
        <v>2337</v>
      </c>
      <c r="D995" s="648" t="s">
        <v>2689</v>
      </c>
      <c r="E995" s="615"/>
      <c r="F995" s="616"/>
      <c r="G995" s="4">
        <f t="shared" si="20"/>
        <v>150</v>
      </c>
      <c r="H995" s="556">
        <v>120</v>
      </c>
      <c r="I995" s="4">
        <f t="shared" si="21"/>
        <v>30</v>
      </c>
      <c r="J995" s="210"/>
    </row>
    <row r="996" spans="1:10" ht="15">
      <c r="A996" s="525"/>
      <c r="B996" s="647" t="s">
        <v>2338</v>
      </c>
      <c r="C996" s="558" t="s">
        <v>2339</v>
      </c>
      <c r="D996" s="648" t="s">
        <v>2690</v>
      </c>
      <c r="E996" s="615"/>
      <c r="F996" s="616"/>
      <c r="G996" s="4">
        <f t="shared" si="20"/>
        <v>150</v>
      </c>
      <c r="H996" s="556">
        <v>120</v>
      </c>
      <c r="I996" s="4">
        <f t="shared" si="21"/>
        <v>30</v>
      </c>
      <c r="J996" s="210"/>
    </row>
    <row r="997" spans="1:10" ht="15">
      <c r="A997" s="525"/>
      <c r="B997" s="647" t="s">
        <v>1103</v>
      </c>
      <c r="C997" s="558" t="s">
        <v>2340</v>
      </c>
      <c r="D997" s="648" t="s">
        <v>2691</v>
      </c>
      <c r="E997" s="615"/>
      <c r="F997" s="616"/>
      <c r="G997" s="4">
        <f t="shared" si="20"/>
        <v>150</v>
      </c>
      <c r="H997" s="556">
        <v>120</v>
      </c>
      <c r="I997" s="4">
        <f t="shared" si="21"/>
        <v>30</v>
      </c>
      <c r="J997" s="210"/>
    </row>
    <row r="998" spans="1:10" ht="15">
      <c r="A998" s="525"/>
      <c r="B998" s="647" t="s">
        <v>2341</v>
      </c>
      <c r="C998" s="558" t="s">
        <v>2342</v>
      </c>
      <c r="D998" s="648" t="s">
        <v>2692</v>
      </c>
      <c r="E998" s="615"/>
      <c r="F998" s="616"/>
      <c r="G998" s="4">
        <f t="shared" si="20"/>
        <v>150</v>
      </c>
      <c r="H998" s="556">
        <v>120</v>
      </c>
      <c r="I998" s="4">
        <f t="shared" si="21"/>
        <v>30</v>
      </c>
      <c r="J998" s="210"/>
    </row>
    <row r="999" spans="1:10" ht="15">
      <c r="A999" s="525"/>
      <c r="B999" s="647" t="s">
        <v>2343</v>
      </c>
      <c r="C999" s="558" t="s">
        <v>2344</v>
      </c>
      <c r="D999" s="648" t="s">
        <v>2693</v>
      </c>
      <c r="E999" s="615"/>
      <c r="F999" s="616"/>
      <c r="G999" s="4">
        <f t="shared" si="20"/>
        <v>150</v>
      </c>
      <c r="H999" s="556">
        <v>120</v>
      </c>
      <c r="I999" s="4">
        <f t="shared" si="21"/>
        <v>30</v>
      </c>
      <c r="J999" s="210"/>
    </row>
    <row r="1000" spans="1:10" ht="15">
      <c r="A1000" s="525"/>
      <c r="B1000" s="528"/>
      <c r="C1000" s="525"/>
      <c r="D1000" s="526"/>
      <c r="E1000" s="525"/>
      <c r="F1000" s="526"/>
      <c r="G1000" s="527"/>
      <c r="H1000" s="529"/>
      <c r="I1000" s="527"/>
      <c r="J1000" s="210"/>
    </row>
    <row r="1001" spans="1:10" ht="15">
      <c r="A1001" s="98">
        <v>15</v>
      </c>
      <c r="B1001" s="87"/>
      <c r="C1001" s="87"/>
      <c r="D1001" s="87"/>
      <c r="E1001" s="87"/>
      <c r="F1001" s="98"/>
      <c r="G1001" s="4"/>
      <c r="H1001" s="4"/>
      <c r="I1001" s="4"/>
    </row>
    <row r="1002" spans="1:10" ht="15">
      <c r="A1002" s="87" t="s">
        <v>258</v>
      </c>
      <c r="B1002" s="87"/>
      <c r="C1002" s="87"/>
      <c r="D1002" s="87"/>
      <c r="E1002" s="87"/>
      <c r="F1002" s="98"/>
      <c r="G1002" s="4"/>
      <c r="H1002" s="4"/>
      <c r="I1002" s="4"/>
    </row>
    <row r="1003" spans="1:10" ht="15">
      <c r="A1003" s="87"/>
      <c r="B1003" s="99"/>
      <c r="C1003" s="99"/>
      <c r="D1003" s="99"/>
      <c r="E1003" s="99"/>
      <c r="F1003" s="87" t="s">
        <v>392</v>
      </c>
      <c r="G1003" s="86">
        <f>SUM(G9:G1002)</f>
        <v>150125</v>
      </c>
      <c r="H1003" s="86">
        <f>SUM(H9:H1002)</f>
        <v>120100</v>
      </c>
      <c r="I1003" s="86">
        <f>SUM(I9:I1002)</f>
        <v>30025</v>
      </c>
    </row>
    <row r="1004" spans="1:10" ht="15">
      <c r="A1004" s="208"/>
      <c r="B1004" s="208"/>
      <c r="C1004" s="208"/>
      <c r="D1004" s="208"/>
      <c r="E1004" s="208"/>
      <c r="F1004" s="208"/>
      <c r="G1004" s="208"/>
      <c r="H1004" s="181"/>
      <c r="I1004" s="181"/>
    </row>
    <row r="1005" spans="1:10" ht="15">
      <c r="A1005" s="209" t="s">
        <v>405</v>
      </c>
      <c r="B1005" s="209"/>
      <c r="C1005" s="208"/>
      <c r="D1005" s="208"/>
      <c r="E1005" s="208"/>
      <c r="F1005" s="208"/>
      <c r="G1005" s="208"/>
      <c r="H1005" s="181"/>
      <c r="I1005" s="181"/>
    </row>
    <row r="1006" spans="1:10" ht="15">
      <c r="A1006" s="498" t="s">
        <v>1334</v>
      </c>
      <c r="B1006" s="498"/>
      <c r="C1006" s="499"/>
      <c r="D1006" s="499"/>
      <c r="E1006" s="499"/>
      <c r="F1006" s="499"/>
      <c r="G1006" s="208"/>
      <c r="H1006" s="181"/>
      <c r="I1006" s="181"/>
    </row>
    <row r="1007" spans="1:10" ht="15">
      <c r="A1007" s="209"/>
      <c r="B1007" s="209"/>
      <c r="C1007" s="181"/>
      <c r="D1007" s="181"/>
      <c r="E1007" s="181"/>
      <c r="F1007" s="181"/>
      <c r="G1007" s="181"/>
      <c r="H1007" s="181"/>
      <c r="I1007" s="181"/>
    </row>
    <row r="1008" spans="1:10" ht="15">
      <c r="A1008" s="209"/>
      <c r="B1008" s="209"/>
      <c r="C1008" s="181"/>
      <c r="D1008" s="181"/>
      <c r="E1008" s="181"/>
      <c r="F1008" s="181"/>
      <c r="G1008" s="181"/>
      <c r="H1008" s="181"/>
      <c r="I1008" s="181"/>
    </row>
    <row r="1009" spans="1:9">
      <c r="A1009" s="206"/>
      <c r="B1009" s="206"/>
      <c r="C1009" s="206"/>
      <c r="D1009" s="206"/>
      <c r="E1009" s="206"/>
      <c r="F1009" s="206"/>
      <c r="G1009" s="206"/>
      <c r="H1009" s="206"/>
      <c r="I1009" s="206"/>
    </row>
    <row r="1010" spans="1:9" ht="15">
      <c r="A1010" s="187" t="s">
        <v>95</v>
      </c>
      <c r="B1010" s="187"/>
      <c r="C1010" s="181"/>
      <c r="D1010" s="181"/>
      <c r="E1010" s="181"/>
      <c r="F1010" s="181"/>
      <c r="G1010" s="181"/>
      <c r="H1010" s="181"/>
      <c r="I1010" s="181"/>
    </row>
    <row r="1011" spans="1:9" ht="15">
      <c r="A1011" s="181"/>
      <c r="B1011" s="181"/>
      <c r="C1011" s="181"/>
      <c r="D1011" s="181"/>
      <c r="E1011" s="181"/>
      <c r="F1011" s="181"/>
      <c r="G1011" s="181"/>
      <c r="H1011" s="181"/>
      <c r="I1011" s="181"/>
    </row>
    <row r="1012" spans="1:9" ht="15">
      <c r="A1012" s="181"/>
      <c r="B1012" s="181"/>
      <c r="C1012" s="181"/>
      <c r="D1012" s="181"/>
      <c r="E1012" s="185"/>
      <c r="F1012" s="185"/>
      <c r="G1012" s="185"/>
      <c r="H1012" s="181"/>
      <c r="I1012" s="181"/>
    </row>
    <row r="1013" spans="1:9" ht="15">
      <c r="A1013" s="187"/>
      <c r="B1013" s="187"/>
      <c r="C1013" s="187" t="s">
        <v>355</v>
      </c>
      <c r="D1013" s="187"/>
      <c r="E1013" s="187"/>
      <c r="F1013" s="187"/>
      <c r="G1013" s="187"/>
      <c r="H1013" s="181"/>
      <c r="I1013" s="181"/>
    </row>
    <row r="1014" spans="1:9" ht="15">
      <c r="A1014" s="181"/>
      <c r="B1014" s="181"/>
      <c r="C1014" s="181" t="s">
        <v>354</v>
      </c>
      <c r="D1014" s="181"/>
      <c r="E1014" s="181"/>
      <c r="F1014" s="181"/>
      <c r="G1014" s="181"/>
      <c r="H1014" s="181"/>
      <c r="I1014" s="181"/>
    </row>
    <row r="1015" spans="1:9">
      <c r="A1015" s="189"/>
      <c r="B1015" s="189"/>
      <c r="C1015" s="189" t="s">
        <v>126</v>
      </c>
      <c r="D1015" s="189"/>
      <c r="E1015" s="189"/>
      <c r="F1015" s="189"/>
      <c r="G1015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="80" zoomScaleSheetLayoutView="80" workbookViewId="0">
      <selection activeCell="D11" sqref="D1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6.570312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658" t="s">
        <v>96</v>
      </c>
      <c r="H1" s="658"/>
      <c r="I1" s="327"/>
    </row>
    <row r="2" spans="1:9" ht="15">
      <c r="A2" s="76" t="s">
        <v>127</v>
      </c>
      <c r="B2" s="77"/>
      <c r="C2" s="77"/>
      <c r="D2" s="77"/>
      <c r="E2" s="77"/>
      <c r="F2" s="77"/>
      <c r="G2" s="662" t="str">
        <f>'ფორმა N1'!L2</f>
        <v>22.10.17-12.11.17</v>
      </c>
      <c r="H2" s="662"/>
      <c r="I2" s="76"/>
    </row>
    <row r="3" spans="1:9" ht="15">
      <c r="A3" s="76"/>
      <c r="B3" s="76"/>
      <c r="C3" s="76"/>
      <c r="D3" s="76"/>
      <c r="E3" s="76"/>
      <c r="F3" s="76"/>
      <c r="G3" s="255"/>
      <c r="H3" s="255"/>
      <c r="I3" s="327"/>
    </row>
    <row r="4" spans="1:9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 t="s">
        <v>475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4"/>
      <c r="B7" s="254"/>
      <c r="C7" s="254"/>
      <c r="D7" s="254"/>
      <c r="E7" s="254"/>
      <c r="F7" s="254"/>
      <c r="G7" s="78"/>
      <c r="H7" s="78"/>
      <c r="I7" s="327"/>
    </row>
    <row r="8" spans="1:9" ht="45">
      <c r="A8" s="323" t="s">
        <v>63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15">
      <c r="A9" s="324"/>
      <c r="B9" s="325"/>
      <c r="C9" s="87"/>
      <c r="D9" s="87"/>
      <c r="E9" s="87"/>
      <c r="F9" s="87"/>
      <c r="G9" s="87"/>
      <c r="H9" s="4"/>
      <c r="I9" s="4"/>
    </row>
    <row r="10" spans="1:9" ht="15">
      <c r="A10" s="324"/>
      <c r="B10" s="325"/>
      <c r="C10" s="87"/>
      <c r="D10" s="87"/>
      <c r="E10" s="87"/>
      <c r="F10" s="87"/>
      <c r="G10" s="87"/>
      <c r="H10" s="4"/>
      <c r="I10" s="4"/>
    </row>
    <row r="11" spans="1:9" ht="15">
      <c r="A11" s="324"/>
      <c r="B11" s="325"/>
      <c r="C11" s="87"/>
      <c r="D11" s="87"/>
      <c r="E11" s="87"/>
      <c r="F11" s="87"/>
      <c r="G11" s="87"/>
      <c r="H11" s="4"/>
      <c r="I11" s="4"/>
    </row>
    <row r="12" spans="1:9" ht="15">
      <c r="A12" s="324"/>
      <c r="B12" s="325"/>
      <c r="C12" s="87"/>
      <c r="D12" s="87"/>
      <c r="E12" s="87"/>
      <c r="F12" s="87"/>
      <c r="G12" s="87"/>
      <c r="H12" s="4"/>
      <c r="I12" s="4"/>
    </row>
    <row r="13" spans="1:9" ht="15">
      <c r="A13" s="324"/>
      <c r="B13" s="325"/>
      <c r="C13" s="87"/>
      <c r="D13" s="87"/>
      <c r="E13" s="87"/>
      <c r="F13" s="87"/>
      <c r="G13" s="87"/>
      <c r="H13" s="4"/>
      <c r="I13" s="4"/>
    </row>
    <row r="14" spans="1:9" ht="15">
      <c r="A14" s="324"/>
      <c r="B14" s="325"/>
      <c r="C14" s="87"/>
      <c r="D14" s="87"/>
      <c r="E14" s="87"/>
      <c r="F14" s="87"/>
      <c r="G14" s="87"/>
      <c r="H14" s="4"/>
      <c r="I14" s="4"/>
    </row>
    <row r="15" spans="1:9" ht="15">
      <c r="A15" s="324"/>
      <c r="B15" s="325"/>
      <c r="C15" s="87"/>
      <c r="D15" s="87"/>
      <c r="E15" s="87"/>
      <c r="F15" s="87"/>
      <c r="G15" s="87"/>
      <c r="H15" s="4"/>
      <c r="I15" s="4"/>
    </row>
    <row r="16" spans="1:9" ht="15">
      <c r="A16" s="324"/>
      <c r="B16" s="325"/>
      <c r="C16" s="87"/>
      <c r="D16" s="87"/>
      <c r="E16" s="87"/>
      <c r="F16" s="87"/>
      <c r="G16" s="87"/>
      <c r="H16" s="4"/>
      <c r="I16" s="4"/>
    </row>
    <row r="17" spans="1:9" ht="15">
      <c r="A17" s="324"/>
      <c r="B17" s="325"/>
      <c r="C17" s="87"/>
      <c r="D17" s="87"/>
      <c r="E17" s="87"/>
      <c r="F17" s="87"/>
      <c r="G17" s="87"/>
      <c r="H17" s="4"/>
      <c r="I17" s="4"/>
    </row>
    <row r="18" spans="1:9" ht="15">
      <c r="A18" s="324"/>
      <c r="B18" s="325"/>
      <c r="C18" s="87"/>
      <c r="D18" s="87"/>
      <c r="E18" s="87"/>
      <c r="F18" s="87"/>
      <c r="G18" s="87"/>
      <c r="H18" s="4"/>
      <c r="I18" s="4"/>
    </row>
    <row r="19" spans="1:9" ht="15">
      <c r="A19" s="324"/>
      <c r="B19" s="326"/>
      <c r="C19" s="99"/>
      <c r="D19" s="99"/>
      <c r="E19" s="99"/>
      <c r="F19" s="99"/>
      <c r="G19" s="99" t="s">
        <v>310</v>
      </c>
      <c r="H19" s="86">
        <f>SUM(H9:H18)</f>
        <v>0</v>
      </c>
      <c r="I19" s="86">
        <f>SUM(I9:I18)</f>
        <v>0</v>
      </c>
    </row>
    <row r="20" spans="1:9" ht="15">
      <c r="A20" s="45"/>
      <c r="B20" s="45"/>
      <c r="C20" s="45"/>
      <c r="D20" s="45"/>
      <c r="E20" s="45"/>
      <c r="F20" s="45"/>
      <c r="G20" s="2"/>
      <c r="H20" s="2"/>
    </row>
    <row r="21" spans="1:9" ht="15">
      <c r="A21" s="198" t="s">
        <v>407</v>
      </c>
      <c r="B21" s="45"/>
      <c r="C21" s="45"/>
      <c r="D21" s="45"/>
      <c r="E21" s="45"/>
      <c r="F21" s="45"/>
      <c r="G21" s="2"/>
      <c r="H21" s="2"/>
    </row>
    <row r="22" spans="1:9" ht="15">
      <c r="A22" s="198"/>
      <c r="B22" s="45"/>
      <c r="C22" s="45"/>
      <c r="D22" s="45"/>
      <c r="E22" s="45"/>
      <c r="F22" s="45"/>
      <c r="G22" s="2"/>
      <c r="H22" s="2"/>
    </row>
    <row r="23" spans="1:9" ht="15">
      <c r="A23" s="198"/>
      <c r="B23" s="2"/>
      <c r="C23" s="2"/>
      <c r="D23" s="2"/>
      <c r="E23" s="2"/>
      <c r="F23" s="2"/>
      <c r="G23" s="2"/>
      <c r="H23" s="2"/>
    </row>
    <row r="24" spans="1:9" ht="15">
      <c r="A24" s="198"/>
      <c r="B24" s="2"/>
      <c r="C24" s="2"/>
      <c r="D24" s="2"/>
      <c r="E24" s="2"/>
      <c r="F24" s="2"/>
      <c r="G24" s="2"/>
      <c r="H24" s="2"/>
    </row>
    <row r="25" spans="1:9">
      <c r="A25" s="23"/>
      <c r="B25" s="23"/>
      <c r="C25" s="23"/>
      <c r="D25" s="23"/>
      <c r="E25" s="23"/>
      <c r="F25" s="23"/>
      <c r="G25" s="23"/>
      <c r="H25" s="23"/>
    </row>
    <row r="26" spans="1:9" ht="15">
      <c r="A26" s="69" t="s">
        <v>95</v>
      </c>
      <c r="B26" s="2"/>
      <c r="C26" s="2"/>
      <c r="D26" s="2"/>
      <c r="E26" s="2"/>
      <c r="F26" s="2"/>
      <c r="G26" s="2"/>
      <c r="H26" s="2"/>
    </row>
    <row r="27" spans="1:9" ht="15">
      <c r="A27" s="2"/>
      <c r="B27" s="2"/>
      <c r="C27" s="2"/>
      <c r="D27" s="2"/>
      <c r="E27" s="2"/>
      <c r="F27" s="2"/>
      <c r="G27" s="2"/>
      <c r="H27" s="2"/>
    </row>
    <row r="28" spans="1:9" ht="15">
      <c r="A28" s="2"/>
      <c r="B28" s="2"/>
      <c r="C28" s="2"/>
      <c r="D28" s="2"/>
      <c r="E28" s="2"/>
      <c r="F28" s="2"/>
      <c r="G28" s="2"/>
      <c r="H28" s="12"/>
    </row>
    <row r="29" spans="1:9" ht="15">
      <c r="A29" s="69"/>
      <c r="B29" s="69" t="s">
        <v>253</v>
      </c>
      <c r="C29" s="69"/>
      <c r="D29" s="69"/>
      <c r="E29" s="69"/>
      <c r="F29" s="69"/>
      <c r="G29" s="2"/>
      <c r="H29" s="12"/>
    </row>
    <row r="30" spans="1:9" ht="15">
      <c r="A30" s="2"/>
      <c r="B30" s="2" t="s">
        <v>252</v>
      </c>
      <c r="C30" s="2"/>
      <c r="D30" s="2"/>
      <c r="E30" s="2"/>
      <c r="F30" s="2"/>
      <c r="G30" s="2"/>
      <c r="H30" s="12"/>
    </row>
    <row r="31" spans="1:9">
      <c r="A31" s="66"/>
      <c r="B31" s="66" t="s">
        <v>126</v>
      </c>
      <c r="C31" s="66"/>
      <c r="D31" s="66"/>
      <c r="E31" s="66"/>
      <c r="F31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B9" sqref="B9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4" t="s">
        <v>408</v>
      </c>
      <c r="B1" s="74"/>
      <c r="C1" s="77"/>
      <c r="D1" s="77"/>
      <c r="E1" s="77"/>
      <c r="F1" s="77"/>
      <c r="G1" s="658" t="s">
        <v>96</v>
      </c>
      <c r="H1" s="658"/>
    </row>
    <row r="2" spans="1:10" ht="15">
      <c r="A2" s="76" t="s">
        <v>127</v>
      </c>
      <c r="B2" s="74"/>
      <c r="C2" s="77"/>
      <c r="D2" s="77"/>
      <c r="E2" s="77"/>
      <c r="F2" s="77"/>
      <c r="G2" s="662" t="str">
        <f>'ფორმა N1'!L2</f>
        <v>22.10.17-12.11.17</v>
      </c>
      <c r="H2" s="662"/>
    </row>
    <row r="3" spans="1:10" ht="15">
      <c r="A3" s="76"/>
      <c r="B3" s="76"/>
      <c r="C3" s="76"/>
      <c r="D3" s="76"/>
      <c r="E3" s="76"/>
      <c r="F3" s="76"/>
      <c r="G3" s="255"/>
      <c r="H3" s="255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5">
      <c r="A5" s="80" t="s">
        <v>475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4"/>
      <c r="B7" s="254"/>
      <c r="C7" s="254"/>
      <c r="D7" s="254"/>
      <c r="E7" s="254"/>
      <c r="F7" s="254"/>
      <c r="G7" s="78"/>
      <c r="H7" s="78"/>
    </row>
    <row r="8" spans="1:10" ht="30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10" t="s">
        <v>318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0</v>
      </c>
      <c r="H34" s="86">
        <f>SUM(H9:H33)</f>
        <v>0</v>
      </c>
    </row>
    <row r="35" spans="1:9" ht="15">
      <c r="A35" s="208"/>
      <c r="B35" s="208"/>
      <c r="C35" s="208"/>
      <c r="D35" s="208"/>
      <c r="E35" s="208"/>
      <c r="F35" s="208"/>
      <c r="G35" s="208"/>
      <c r="H35" s="181"/>
      <c r="I35" s="181"/>
    </row>
    <row r="36" spans="1:9" ht="15">
      <c r="A36" s="209" t="s">
        <v>409</v>
      </c>
      <c r="B36" s="209"/>
      <c r="C36" s="208"/>
      <c r="D36" s="208"/>
      <c r="E36" s="208"/>
      <c r="F36" s="208"/>
      <c r="G36" s="208"/>
      <c r="H36" s="181"/>
      <c r="I36" s="181"/>
    </row>
    <row r="37" spans="1:9" ht="15">
      <c r="A37" s="209"/>
      <c r="B37" s="209"/>
      <c r="C37" s="208"/>
      <c r="D37" s="208"/>
      <c r="E37" s="208"/>
      <c r="F37" s="208"/>
      <c r="G37" s="208"/>
      <c r="H37" s="181"/>
      <c r="I37" s="181"/>
    </row>
    <row r="38" spans="1:9" ht="15">
      <c r="A38" s="209"/>
      <c r="B38" s="209"/>
      <c r="C38" s="181"/>
      <c r="D38" s="181"/>
      <c r="E38" s="181"/>
      <c r="F38" s="181"/>
      <c r="G38" s="181"/>
      <c r="H38" s="181"/>
      <c r="I38" s="181"/>
    </row>
    <row r="39" spans="1:9" ht="15">
      <c r="A39" s="209"/>
      <c r="B39" s="209"/>
      <c r="C39" s="181"/>
      <c r="D39" s="181"/>
      <c r="E39" s="181"/>
      <c r="F39" s="181"/>
      <c r="G39" s="181"/>
      <c r="H39" s="181"/>
      <c r="I39" s="181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7" t="s">
        <v>95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375</v>
      </c>
      <c r="D44" s="187"/>
      <c r="E44" s="208"/>
      <c r="F44" s="187"/>
      <c r="G44" s="187"/>
      <c r="H44" s="181"/>
      <c r="I44" s="188"/>
    </row>
    <row r="45" spans="1:9" ht="15">
      <c r="A45" s="181"/>
      <c r="B45" s="181"/>
      <c r="C45" s="181" t="s">
        <v>252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126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1"/>
  <sheetViews>
    <sheetView view="pageBreakPreview" topLeftCell="A73" zoomScale="80" zoomScaleSheetLayoutView="80" workbookViewId="0">
      <selection activeCell="H26" sqref="H26"/>
    </sheetView>
  </sheetViews>
  <sheetFormatPr defaultRowHeight="12.75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8554687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6.85546875" style="182" customWidth="1"/>
    <col min="13" max="13" width="14.28515625" style="182" customWidth="1"/>
    <col min="14" max="16384" width="9.140625" style="182"/>
  </cols>
  <sheetData>
    <row r="2" spans="1:13" ht="15">
      <c r="A2" s="664" t="s">
        <v>410</v>
      </c>
      <c r="B2" s="664"/>
      <c r="C2" s="664"/>
      <c r="D2" s="664"/>
      <c r="E2" s="664"/>
      <c r="F2" s="314"/>
      <c r="G2" s="77"/>
      <c r="H2" s="77"/>
      <c r="I2" s="77"/>
      <c r="J2" s="77"/>
      <c r="K2" s="255"/>
      <c r="L2" s="256"/>
      <c r="M2" s="256" t="s">
        <v>96</v>
      </c>
    </row>
    <row r="3" spans="1:13" ht="15">
      <c r="A3" s="76" t="s">
        <v>127</v>
      </c>
      <c r="B3" s="76"/>
      <c r="C3" s="74"/>
      <c r="D3" s="77"/>
      <c r="E3" s="77"/>
      <c r="F3" s="77"/>
      <c r="G3" s="77"/>
      <c r="H3" s="77"/>
      <c r="I3" s="77"/>
      <c r="J3" s="77"/>
      <c r="K3" s="255"/>
      <c r="L3" s="662" t="str">
        <f>'ფორმა N1'!L2</f>
        <v>22.10.17-12.11.17</v>
      </c>
      <c r="M3" s="66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5"/>
      <c r="L4" s="255"/>
      <c r="M4" s="255"/>
    </row>
    <row r="5" spans="1:13" ht="15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 t="s">
        <v>475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4"/>
      <c r="B8" s="340"/>
      <c r="C8" s="254"/>
      <c r="D8" s="254"/>
      <c r="E8" s="254"/>
      <c r="F8" s="254"/>
      <c r="G8" s="254"/>
      <c r="H8" s="254"/>
      <c r="I8" s="254"/>
      <c r="J8" s="254"/>
      <c r="K8" s="78"/>
      <c r="L8" s="78"/>
      <c r="M8" s="78"/>
    </row>
    <row r="9" spans="1:13" ht="45">
      <c r="A9" s="427" t="s">
        <v>63</v>
      </c>
      <c r="B9" s="427" t="s">
        <v>473</v>
      </c>
      <c r="C9" s="427" t="s">
        <v>411</v>
      </c>
      <c r="D9" s="427" t="s">
        <v>412</v>
      </c>
      <c r="E9" s="427" t="s">
        <v>413</v>
      </c>
      <c r="F9" s="427" t="s">
        <v>414</v>
      </c>
      <c r="G9" s="427" t="s">
        <v>415</v>
      </c>
      <c r="H9" s="427" t="s">
        <v>416</v>
      </c>
      <c r="I9" s="427" t="s">
        <v>417</v>
      </c>
      <c r="J9" s="427" t="s">
        <v>418</v>
      </c>
      <c r="K9" s="427" t="s">
        <v>419</v>
      </c>
      <c r="L9" s="427" t="s">
        <v>420</v>
      </c>
      <c r="M9" s="427" t="s">
        <v>298</v>
      </c>
    </row>
    <row r="10" spans="1:13" ht="30.75" customHeight="1">
      <c r="A10" s="98">
        <v>1</v>
      </c>
      <c r="B10" s="500">
        <v>43021</v>
      </c>
      <c r="C10" s="501" t="s">
        <v>328</v>
      </c>
      <c r="D10" s="98" t="s">
        <v>640</v>
      </c>
      <c r="E10" s="98">
        <v>406173732</v>
      </c>
      <c r="F10" s="98">
        <v>205271294</v>
      </c>
      <c r="G10" s="98"/>
      <c r="H10" s="98"/>
      <c r="I10" s="98"/>
      <c r="J10" s="98"/>
      <c r="K10" s="502"/>
      <c r="L10" s="503">
        <v>325</v>
      </c>
      <c r="M10" s="504" t="s">
        <v>657</v>
      </c>
    </row>
    <row r="11" spans="1:13" ht="30.75" customHeight="1">
      <c r="A11" s="98">
        <v>2</v>
      </c>
      <c r="B11" s="518">
        <v>43019.73333333333</v>
      </c>
      <c r="C11" s="428" t="s">
        <v>328</v>
      </c>
      <c r="D11" s="15" t="s">
        <v>645</v>
      </c>
      <c r="E11" s="15">
        <v>249271167</v>
      </c>
      <c r="F11" s="15">
        <v>205271294</v>
      </c>
      <c r="G11" s="506">
        <v>2200</v>
      </c>
      <c r="H11" s="15"/>
      <c r="I11" s="15"/>
      <c r="J11" s="506" t="s">
        <v>656</v>
      </c>
      <c r="K11" s="505">
        <v>0.75</v>
      </c>
      <c r="L11" s="505">
        <v>1650</v>
      </c>
      <c r="M11" s="505" t="s">
        <v>1338</v>
      </c>
    </row>
    <row r="12" spans="1:13" ht="30.75" customHeight="1">
      <c r="A12" s="98">
        <v>3</v>
      </c>
      <c r="B12" s="518">
        <v>43019.73333333333</v>
      </c>
      <c r="C12" s="428" t="s">
        <v>328</v>
      </c>
      <c r="D12" s="15" t="s">
        <v>645</v>
      </c>
      <c r="E12" s="15">
        <v>249271167</v>
      </c>
      <c r="F12" s="15">
        <v>205271294</v>
      </c>
      <c r="G12" s="506">
        <v>500</v>
      </c>
      <c r="H12" s="98"/>
      <c r="I12" s="98"/>
      <c r="J12" s="506" t="s">
        <v>656</v>
      </c>
      <c r="K12" s="505">
        <v>0.36</v>
      </c>
      <c r="L12" s="505">
        <v>180</v>
      </c>
      <c r="M12" s="505" t="s">
        <v>1338</v>
      </c>
    </row>
    <row r="13" spans="1:13" ht="30.75" customHeight="1">
      <c r="A13" s="98">
        <v>4</v>
      </c>
      <c r="B13" s="518">
        <v>43020.537499999999</v>
      </c>
      <c r="C13" s="428" t="s">
        <v>328</v>
      </c>
      <c r="D13" s="15" t="s">
        <v>645</v>
      </c>
      <c r="E13" s="15">
        <v>249271167</v>
      </c>
      <c r="F13" s="15">
        <v>205271294</v>
      </c>
      <c r="G13" s="506">
        <v>200</v>
      </c>
      <c r="H13" s="98"/>
      <c r="I13" s="98"/>
      <c r="J13" s="506" t="s">
        <v>656</v>
      </c>
      <c r="K13" s="505">
        <v>0.75</v>
      </c>
      <c r="L13" s="505">
        <v>150</v>
      </c>
      <c r="M13" s="505" t="s">
        <v>1339</v>
      </c>
    </row>
    <row r="14" spans="1:13" ht="30.75" customHeight="1">
      <c r="A14" s="98">
        <v>5</v>
      </c>
      <c r="B14" s="518">
        <v>43020.537499999999</v>
      </c>
      <c r="C14" s="428" t="s">
        <v>328</v>
      </c>
      <c r="D14" s="15" t="s">
        <v>645</v>
      </c>
      <c r="E14" s="15">
        <v>249271167</v>
      </c>
      <c r="F14" s="15">
        <v>205271294</v>
      </c>
      <c r="G14" s="506">
        <v>300</v>
      </c>
      <c r="H14" s="98"/>
      <c r="I14" s="98"/>
      <c r="J14" s="506" t="s">
        <v>656</v>
      </c>
      <c r="K14" s="505">
        <v>0.56669999999999998</v>
      </c>
      <c r="L14" s="505">
        <v>170</v>
      </c>
      <c r="M14" s="505" t="s">
        <v>1340</v>
      </c>
    </row>
    <row r="15" spans="1:13" ht="30.75" customHeight="1">
      <c r="A15" s="98">
        <v>6</v>
      </c>
      <c r="B15" s="518">
        <v>43020.537499999999</v>
      </c>
      <c r="C15" s="428" t="s">
        <v>328</v>
      </c>
      <c r="D15" s="15" t="s">
        <v>645</v>
      </c>
      <c r="E15" s="15">
        <v>249271167</v>
      </c>
      <c r="F15" s="15">
        <v>205271294</v>
      </c>
      <c r="G15" s="506">
        <v>120</v>
      </c>
      <c r="H15" s="98"/>
      <c r="I15" s="98"/>
      <c r="J15" s="506" t="s">
        <v>656</v>
      </c>
      <c r="K15" s="505">
        <v>1</v>
      </c>
      <c r="L15" s="505">
        <v>120</v>
      </c>
      <c r="M15" s="505" t="s">
        <v>1341</v>
      </c>
    </row>
    <row r="16" spans="1:13" ht="30.75" customHeight="1">
      <c r="A16" s="98">
        <v>7</v>
      </c>
      <c r="B16" s="518">
        <v>43020.537499999999</v>
      </c>
      <c r="C16" s="428" t="s">
        <v>328</v>
      </c>
      <c r="D16" s="15" t="s">
        <v>645</v>
      </c>
      <c r="E16" s="15">
        <v>249271167</v>
      </c>
      <c r="F16" s="15">
        <v>205271294</v>
      </c>
      <c r="G16" s="506">
        <v>100</v>
      </c>
      <c r="H16" s="98"/>
      <c r="I16" s="98"/>
      <c r="J16" s="506" t="s">
        <v>656</v>
      </c>
      <c r="K16" s="505">
        <v>1</v>
      </c>
      <c r="L16" s="505">
        <v>100</v>
      </c>
      <c r="M16" s="505" t="s">
        <v>1342</v>
      </c>
    </row>
    <row r="17" spans="1:13" ht="30.75" customHeight="1">
      <c r="A17" s="98">
        <v>8</v>
      </c>
      <c r="B17" s="518">
        <v>43020.537499999999</v>
      </c>
      <c r="C17" s="428" t="s">
        <v>328</v>
      </c>
      <c r="D17" s="15" t="s">
        <v>645</v>
      </c>
      <c r="E17" s="15">
        <v>249271167</v>
      </c>
      <c r="F17" s="15">
        <v>205271294</v>
      </c>
      <c r="G17" s="506">
        <v>200</v>
      </c>
      <c r="H17" s="98"/>
      <c r="I17" s="98"/>
      <c r="J17" s="506" t="s">
        <v>656</v>
      </c>
      <c r="K17" s="505">
        <v>0.75</v>
      </c>
      <c r="L17" s="505">
        <v>150</v>
      </c>
      <c r="M17" s="505" t="s">
        <v>1343</v>
      </c>
    </row>
    <row r="18" spans="1:13" ht="30.75" customHeight="1">
      <c r="A18" s="98">
        <v>9</v>
      </c>
      <c r="B18" s="518">
        <v>43020.537499999999</v>
      </c>
      <c r="C18" s="428" t="s">
        <v>328</v>
      </c>
      <c r="D18" s="15" t="s">
        <v>645</v>
      </c>
      <c r="E18" s="15">
        <v>249271167</v>
      </c>
      <c r="F18" s="15">
        <v>205271294</v>
      </c>
      <c r="G18" s="506">
        <v>200</v>
      </c>
      <c r="H18" s="98"/>
      <c r="I18" s="98"/>
      <c r="J18" s="506" t="s">
        <v>656</v>
      </c>
      <c r="K18" s="505">
        <v>0.75</v>
      </c>
      <c r="L18" s="505">
        <v>150</v>
      </c>
      <c r="M18" s="505" t="s">
        <v>1344</v>
      </c>
    </row>
    <row r="19" spans="1:13" ht="30.75" customHeight="1">
      <c r="A19" s="98">
        <v>10</v>
      </c>
      <c r="B19" s="518">
        <v>43020.537499999999</v>
      </c>
      <c r="C19" s="428" t="s">
        <v>328</v>
      </c>
      <c r="D19" s="15" t="s">
        <v>645</v>
      </c>
      <c r="E19" s="15">
        <v>249271167</v>
      </c>
      <c r="F19" s="15">
        <v>205271294</v>
      </c>
      <c r="G19" s="506">
        <v>100</v>
      </c>
      <c r="H19" s="98"/>
      <c r="I19" s="98"/>
      <c r="J19" s="506" t="s">
        <v>656</v>
      </c>
      <c r="K19" s="505">
        <v>1</v>
      </c>
      <c r="L19" s="505">
        <v>100</v>
      </c>
      <c r="M19" s="505" t="s">
        <v>1345</v>
      </c>
    </row>
    <row r="20" spans="1:13" ht="30.75" customHeight="1">
      <c r="A20" s="98">
        <v>11</v>
      </c>
      <c r="B20" s="518">
        <v>43020.537499999999</v>
      </c>
      <c r="C20" s="428" t="s">
        <v>328</v>
      </c>
      <c r="D20" s="15" t="s">
        <v>645</v>
      </c>
      <c r="E20" s="15">
        <v>249271167</v>
      </c>
      <c r="F20" s="15">
        <v>205271294</v>
      </c>
      <c r="G20" s="506">
        <v>100</v>
      </c>
      <c r="H20" s="98"/>
      <c r="I20" s="98"/>
      <c r="J20" s="506" t="s">
        <v>656</v>
      </c>
      <c r="K20" s="505">
        <v>1</v>
      </c>
      <c r="L20" s="505">
        <v>100</v>
      </c>
      <c r="M20" s="505" t="s">
        <v>1346</v>
      </c>
    </row>
    <row r="21" spans="1:13" ht="30.75" customHeight="1">
      <c r="A21" s="98">
        <v>12</v>
      </c>
      <c r="B21" s="518">
        <v>43020.563194444439</v>
      </c>
      <c r="C21" s="428" t="s">
        <v>328</v>
      </c>
      <c r="D21" s="15" t="s">
        <v>645</v>
      </c>
      <c r="E21" s="15">
        <v>249271167</v>
      </c>
      <c r="F21" s="15">
        <v>205271294</v>
      </c>
      <c r="G21" s="506">
        <v>200</v>
      </c>
      <c r="H21" s="98"/>
      <c r="I21" s="98"/>
      <c r="J21" s="506" t="s">
        <v>656</v>
      </c>
      <c r="K21" s="505">
        <v>0.75</v>
      </c>
      <c r="L21" s="505">
        <v>150</v>
      </c>
      <c r="M21" s="505" t="s">
        <v>1347</v>
      </c>
    </row>
    <row r="22" spans="1:13" ht="30.75" customHeight="1">
      <c r="A22" s="98">
        <v>13</v>
      </c>
      <c r="B22" s="518">
        <v>43020.563194444439</v>
      </c>
      <c r="C22" s="428" t="s">
        <v>328</v>
      </c>
      <c r="D22" s="15" t="s">
        <v>645</v>
      </c>
      <c r="E22" s="15">
        <v>249271167</v>
      </c>
      <c r="F22" s="15">
        <v>205271294</v>
      </c>
      <c r="G22" s="506">
        <v>120</v>
      </c>
      <c r="H22" s="98"/>
      <c r="I22" s="98"/>
      <c r="J22" s="506" t="s">
        <v>656</v>
      </c>
      <c r="K22" s="505">
        <v>1</v>
      </c>
      <c r="L22" s="505">
        <v>120</v>
      </c>
      <c r="M22" s="505" t="s">
        <v>1348</v>
      </c>
    </row>
    <row r="23" spans="1:13" ht="30.75" customHeight="1">
      <c r="A23" s="98">
        <v>14</v>
      </c>
      <c r="B23" s="518">
        <v>43020.563194444439</v>
      </c>
      <c r="C23" s="428" t="s">
        <v>328</v>
      </c>
      <c r="D23" s="15" t="s">
        <v>645</v>
      </c>
      <c r="E23" s="15">
        <v>249271167</v>
      </c>
      <c r="F23" s="15">
        <v>205271294</v>
      </c>
      <c r="G23" s="506">
        <v>100</v>
      </c>
      <c r="H23" s="98"/>
      <c r="I23" s="98"/>
      <c r="J23" s="506" t="s">
        <v>656</v>
      </c>
      <c r="K23" s="505">
        <v>1</v>
      </c>
      <c r="L23" s="505">
        <v>100</v>
      </c>
      <c r="M23" s="505" t="s">
        <v>1349</v>
      </c>
    </row>
    <row r="24" spans="1:13" ht="30.75" customHeight="1">
      <c r="A24" s="98">
        <v>15</v>
      </c>
      <c r="B24" s="518">
        <v>43020.563194444439</v>
      </c>
      <c r="C24" s="428" t="s">
        <v>328</v>
      </c>
      <c r="D24" s="15" t="s">
        <v>645</v>
      </c>
      <c r="E24" s="15">
        <v>249271167</v>
      </c>
      <c r="F24" s="15">
        <v>205271294</v>
      </c>
      <c r="G24" s="506">
        <v>200</v>
      </c>
      <c r="H24" s="98"/>
      <c r="I24" s="98"/>
      <c r="J24" s="506" t="s">
        <v>656</v>
      </c>
      <c r="K24" s="505">
        <v>0.75</v>
      </c>
      <c r="L24" s="505">
        <v>150</v>
      </c>
      <c r="M24" s="505" t="s">
        <v>1350</v>
      </c>
    </row>
    <row r="25" spans="1:13" ht="30.75" customHeight="1">
      <c r="A25" s="98">
        <v>16</v>
      </c>
      <c r="B25" s="518">
        <v>43020.563194444439</v>
      </c>
      <c r="C25" s="428" t="s">
        <v>328</v>
      </c>
      <c r="D25" s="15" t="s">
        <v>645</v>
      </c>
      <c r="E25" s="15">
        <v>249271167</v>
      </c>
      <c r="F25" s="15">
        <v>205271294</v>
      </c>
      <c r="G25" s="506">
        <v>120</v>
      </c>
      <c r="H25" s="98"/>
      <c r="I25" s="98"/>
      <c r="J25" s="506" t="s">
        <v>656</v>
      </c>
      <c r="K25" s="505">
        <v>1</v>
      </c>
      <c r="L25" s="505">
        <v>120</v>
      </c>
      <c r="M25" s="505" t="s">
        <v>1351</v>
      </c>
    </row>
    <row r="26" spans="1:13" ht="30.75" customHeight="1">
      <c r="A26" s="98">
        <v>17</v>
      </c>
      <c r="B26" s="518">
        <v>43020.563194444439</v>
      </c>
      <c r="C26" s="428" t="s">
        <v>328</v>
      </c>
      <c r="D26" s="15" t="s">
        <v>645</v>
      </c>
      <c r="E26" s="15">
        <v>249271167</v>
      </c>
      <c r="F26" s="15">
        <v>205271294</v>
      </c>
      <c r="G26" s="506">
        <v>300</v>
      </c>
      <c r="H26" s="98"/>
      <c r="I26" s="98"/>
      <c r="J26" s="506" t="s">
        <v>656</v>
      </c>
      <c r="K26" s="505">
        <v>0.56669999999999998</v>
      </c>
      <c r="L26" s="505">
        <v>170</v>
      </c>
      <c r="M26" s="505" t="s">
        <v>1352</v>
      </c>
    </row>
    <row r="27" spans="1:13" ht="30.75" customHeight="1">
      <c r="A27" s="98">
        <v>18</v>
      </c>
      <c r="B27" s="518">
        <v>43020.563194444439</v>
      </c>
      <c r="C27" s="428" t="s">
        <v>328</v>
      </c>
      <c r="D27" s="15" t="s">
        <v>645</v>
      </c>
      <c r="E27" s="15">
        <v>249271167</v>
      </c>
      <c r="F27" s="15">
        <v>205271294</v>
      </c>
      <c r="G27" s="506">
        <v>200</v>
      </c>
      <c r="H27" s="98"/>
      <c r="I27" s="98"/>
      <c r="J27" s="506" t="s">
        <v>656</v>
      </c>
      <c r="K27" s="505">
        <v>0.75</v>
      </c>
      <c r="L27" s="505">
        <v>150</v>
      </c>
      <c r="M27" s="505" t="s">
        <v>1353</v>
      </c>
    </row>
    <row r="28" spans="1:13" ht="30.75" customHeight="1">
      <c r="A28" s="98">
        <v>19</v>
      </c>
      <c r="B28" s="518">
        <v>43020.563194444439</v>
      </c>
      <c r="C28" s="428" t="s">
        <v>328</v>
      </c>
      <c r="D28" s="15" t="s">
        <v>645</v>
      </c>
      <c r="E28" s="15">
        <v>249271167</v>
      </c>
      <c r="F28" s="15">
        <v>205271294</v>
      </c>
      <c r="G28" s="506">
        <v>300</v>
      </c>
      <c r="H28" s="98"/>
      <c r="I28" s="98"/>
      <c r="J28" s="506" t="s">
        <v>656</v>
      </c>
      <c r="K28" s="505">
        <v>0.56669999999999998</v>
      </c>
      <c r="L28" s="505">
        <v>170</v>
      </c>
      <c r="M28" s="505" t="s">
        <v>1354</v>
      </c>
    </row>
    <row r="29" spans="1:13" ht="30.75" customHeight="1">
      <c r="A29" s="98">
        <v>20</v>
      </c>
      <c r="B29" s="518">
        <v>43020.563194444439</v>
      </c>
      <c r="C29" s="428" t="s">
        <v>328</v>
      </c>
      <c r="D29" s="15" t="s">
        <v>645</v>
      </c>
      <c r="E29" s="15">
        <v>249271167</v>
      </c>
      <c r="F29" s="15">
        <v>205271294</v>
      </c>
      <c r="G29" s="506">
        <v>5000</v>
      </c>
      <c r="H29" s="98"/>
      <c r="I29" s="98"/>
      <c r="J29" s="506" t="s">
        <v>656</v>
      </c>
      <c r="K29" s="505">
        <v>0.13800000000000001</v>
      </c>
      <c r="L29" s="505">
        <v>690</v>
      </c>
      <c r="M29" s="505" t="s">
        <v>1355</v>
      </c>
    </row>
    <row r="30" spans="1:13" ht="30.75" customHeight="1">
      <c r="A30" s="98">
        <v>21</v>
      </c>
      <c r="B30" s="518">
        <v>43020.563194444439</v>
      </c>
      <c r="C30" s="428" t="s">
        <v>328</v>
      </c>
      <c r="D30" s="15" t="s">
        <v>645</v>
      </c>
      <c r="E30" s="15">
        <v>249271167</v>
      </c>
      <c r="F30" s="15">
        <v>205271294</v>
      </c>
      <c r="G30" s="506">
        <v>500</v>
      </c>
      <c r="H30" s="98"/>
      <c r="I30" s="98"/>
      <c r="J30" s="506" t="s">
        <v>656</v>
      </c>
      <c r="K30" s="505">
        <v>0.36</v>
      </c>
      <c r="L30" s="505">
        <v>180</v>
      </c>
      <c r="M30" s="505" t="s">
        <v>1356</v>
      </c>
    </row>
    <row r="31" spans="1:13" ht="30.75" customHeight="1">
      <c r="A31" s="98">
        <v>22</v>
      </c>
      <c r="B31" s="518">
        <v>43020.563194444439</v>
      </c>
      <c r="C31" s="428" t="s">
        <v>328</v>
      </c>
      <c r="D31" s="15" t="s">
        <v>645</v>
      </c>
      <c r="E31" s="15">
        <v>249271167</v>
      </c>
      <c r="F31" s="15">
        <v>205271294</v>
      </c>
      <c r="G31" s="506">
        <v>500</v>
      </c>
      <c r="H31" s="98"/>
      <c r="I31" s="98"/>
      <c r="J31" s="506" t="s">
        <v>656</v>
      </c>
      <c r="K31" s="505">
        <v>0.36</v>
      </c>
      <c r="L31" s="505">
        <v>180</v>
      </c>
      <c r="M31" s="505" t="s">
        <v>1357</v>
      </c>
    </row>
    <row r="32" spans="1:13" ht="30.75" customHeight="1">
      <c r="A32" s="98">
        <v>23</v>
      </c>
      <c r="B32" s="518">
        <v>43020.563194444439</v>
      </c>
      <c r="C32" s="428" t="s">
        <v>328</v>
      </c>
      <c r="D32" s="15" t="s">
        <v>645</v>
      </c>
      <c r="E32" s="15">
        <v>249271167</v>
      </c>
      <c r="F32" s="15">
        <v>205271294</v>
      </c>
      <c r="G32" s="506">
        <v>500</v>
      </c>
      <c r="H32" s="98"/>
      <c r="I32" s="98"/>
      <c r="J32" s="506" t="s">
        <v>656</v>
      </c>
      <c r="K32" s="505">
        <v>0.36</v>
      </c>
      <c r="L32" s="505">
        <v>180</v>
      </c>
      <c r="M32" s="505" t="s">
        <v>1358</v>
      </c>
    </row>
    <row r="33" spans="1:13" ht="30.75" customHeight="1">
      <c r="A33" s="98">
        <v>24</v>
      </c>
      <c r="B33" s="518">
        <v>43020.563194444439</v>
      </c>
      <c r="C33" s="428" t="s">
        <v>328</v>
      </c>
      <c r="D33" s="15" t="s">
        <v>645</v>
      </c>
      <c r="E33" s="15">
        <v>249271167</v>
      </c>
      <c r="F33" s="15">
        <v>205271294</v>
      </c>
      <c r="G33" s="506">
        <v>500</v>
      </c>
      <c r="H33" s="98"/>
      <c r="I33" s="98"/>
      <c r="J33" s="506" t="s">
        <v>656</v>
      </c>
      <c r="K33" s="505">
        <v>0.36</v>
      </c>
      <c r="L33" s="505">
        <v>180</v>
      </c>
      <c r="M33" s="505" t="s">
        <v>1359</v>
      </c>
    </row>
    <row r="34" spans="1:13" ht="30.75" customHeight="1">
      <c r="A34" s="98">
        <v>25</v>
      </c>
      <c r="B34" s="518">
        <v>43020.572916666664</v>
      </c>
      <c r="C34" s="428" t="s">
        <v>328</v>
      </c>
      <c r="D34" s="15" t="s">
        <v>645</v>
      </c>
      <c r="E34" s="15">
        <v>249271167</v>
      </c>
      <c r="F34" s="15">
        <v>205271294</v>
      </c>
      <c r="G34" s="506">
        <v>500</v>
      </c>
      <c r="H34" s="98"/>
      <c r="I34" s="98"/>
      <c r="J34" s="506" t="s">
        <v>656</v>
      </c>
      <c r="K34" s="505">
        <v>0.36</v>
      </c>
      <c r="L34" s="505">
        <v>180</v>
      </c>
      <c r="M34" s="505" t="s">
        <v>1360</v>
      </c>
    </row>
    <row r="35" spans="1:13" ht="30.75" customHeight="1">
      <c r="A35" s="98">
        <v>26</v>
      </c>
      <c r="B35" s="518">
        <v>43020.572916666664</v>
      </c>
      <c r="C35" s="428" t="s">
        <v>328</v>
      </c>
      <c r="D35" s="15" t="s">
        <v>645</v>
      </c>
      <c r="E35" s="15">
        <v>249271167</v>
      </c>
      <c r="F35" s="15">
        <v>205271294</v>
      </c>
      <c r="G35" s="506">
        <v>500</v>
      </c>
      <c r="H35" s="98"/>
      <c r="I35" s="98"/>
      <c r="J35" s="506" t="s">
        <v>656</v>
      </c>
      <c r="K35" s="505">
        <v>0.36</v>
      </c>
      <c r="L35" s="505">
        <v>180</v>
      </c>
      <c r="M35" s="505" t="s">
        <v>1361</v>
      </c>
    </row>
    <row r="36" spans="1:13" ht="30.75" customHeight="1">
      <c r="A36" s="98">
        <v>27</v>
      </c>
      <c r="B36" s="518">
        <v>43020.572916666664</v>
      </c>
      <c r="C36" s="428" t="s">
        <v>328</v>
      </c>
      <c r="D36" s="15" t="s">
        <v>645</v>
      </c>
      <c r="E36" s="15">
        <v>249271167</v>
      </c>
      <c r="F36" s="15">
        <v>205271294</v>
      </c>
      <c r="G36" s="506">
        <v>500</v>
      </c>
      <c r="H36" s="98"/>
      <c r="I36" s="98"/>
      <c r="J36" s="506" t="s">
        <v>656</v>
      </c>
      <c r="K36" s="505">
        <v>0.36</v>
      </c>
      <c r="L36" s="505">
        <v>180</v>
      </c>
      <c r="M36" s="505" t="s">
        <v>1362</v>
      </c>
    </row>
    <row r="37" spans="1:13" ht="30.75" customHeight="1">
      <c r="A37" s="98">
        <v>28</v>
      </c>
      <c r="B37" s="518">
        <v>43020.572916666664</v>
      </c>
      <c r="C37" s="428" t="s">
        <v>328</v>
      </c>
      <c r="D37" s="15" t="s">
        <v>645</v>
      </c>
      <c r="E37" s="15">
        <v>249271167</v>
      </c>
      <c r="F37" s="15">
        <v>205271294</v>
      </c>
      <c r="G37" s="506">
        <v>100</v>
      </c>
      <c r="H37" s="98"/>
      <c r="I37" s="98"/>
      <c r="J37" s="506" t="s">
        <v>656</v>
      </c>
      <c r="K37" s="505">
        <v>1</v>
      </c>
      <c r="L37" s="505">
        <v>100</v>
      </c>
      <c r="M37" s="505" t="s">
        <v>1363</v>
      </c>
    </row>
    <row r="38" spans="1:13" ht="30.75" customHeight="1">
      <c r="A38" s="98">
        <v>29</v>
      </c>
      <c r="B38" s="518">
        <v>43020.572916666664</v>
      </c>
      <c r="C38" s="428" t="s">
        <v>328</v>
      </c>
      <c r="D38" s="15" t="s">
        <v>645</v>
      </c>
      <c r="E38" s="15">
        <v>249271167</v>
      </c>
      <c r="F38" s="15">
        <v>205271294</v>
      </c>
      <c r="G38" s="506">
        <v>200</v>
      </c>
      <c r="H38" s="98"/>
      <c r="I38" s="98"/>
      <c r="J38" s="506" t="s">
        <v>656</v>
      </c>
      <c r="K38" s="505">
        <v>0.75</v>
      </c>
      <c r="L38" s="505">
        <v>150</v>
      </c>
      <c r="M38" s="505" t="s">
        <v>1364</v>
      </c>
    </row>
    <row r="39" spans="1:13" ht="30.75" customHeight="1">
      <c r="A39" s="98">
        <v>30</v>
      </c>
      <c r="B39" s="518">
        <v>43020.572916666664</v>
      </c>
      <c r="C39" s="428" t="s">
        <v>328</v>
      </c>
      <c r="D39" s="15" t="s">
        <v>645</v>
      </c>
      <c r="E39" s="15">
        <v>249271167</v>
      </c>
      <c r="F39" s="15">
        <v>205271294</v>
      </c>
      <c r="G39" s="506">
        <v>200</v>
      </c>
      <c r="H39" s="98"/>
      <c r="I39" s="98"/>
      <c r="J39" s="506" t="s">
        <v>656</v>
      </c>
      <c r="K39" s="505">
        <v>0.75</v>
      </c>
      <c r="L39" s="505">
        <v>150</v>
      </c>
      <c r="M39" s="505" t="s">
        <v>1365</v>
      </c>
    </row>
    <row r="40" spans="1:13" ht="30.75" customHeight="1">
      <c r="A40" s="98">
        <v>31</v>
      </c>
      <c r="B40" s="518">
        <v>43020.572916666664</v>
      </c>
      <c r="C40" s="428" t="s">
        <v>328</v>
      </c>
      <c r="D40" s="15" t="s">
        <v>645</v>
      </c>
      <c r="E40" s="15">
        <v>249271167</v>
      </c>
      <c r="F40" s="15">
        <v>205271294</v>
      </c>
      <c r="G40" s="506">
        <v>200</v>
      </c>
      <c r="H40" s="98"/>
      <c r="I40" s="98"/>
      <c r="J40" s="506" t="s">
        <v>656</v>
      </c>
      <c r="K40" s="505">
        <v>0.75</v>
      </c>
      <c r="L40" s="505">
        <v>150</v>
      </c>
      <c r="M40" s="505" t="s">
        <v>1366</v>
      </c>
    </row>
    <row r="41" spans="1:13" ht="30.75" customHeight="1">
      <c r="A41" s="98">
        <v>32</v>
      </c>
      <c r="B41" s="518">
        <v>43020.572916666664</v>
      </c>
      <c r="C41" s="428" t="s">
        <v>328</v>
      </c>
      <c r="D41" s="15" t="s">
        <v>645</v>
      </c>
      <c r="E41" s="15">
        <v>249271167</v>
      </c>
      <c r="F41" s="15">
        <v>205271294</v>
      </c>
      <c r="G41" s="506">
        <v>800</v>
      </c>
      <c r="H41" s="98"/>
      <c r="I41" s="98"/>
      <c r="J41" s="506" t="s">
        <v>656</v>
      </c>
      <c r="K41" s="505">
        <v>0.26250000000000001</v>
      </c>
      <c r="L41" s="505">
        <v>210</v>
      </c>
      <c r="M41" s="505" t="s">
        <v>1367</v>
      </c>
    </row>
    <row r="42" spans="1:13" ht="30.75" customHeight="1">
      <c r="A42" s="98">
        <v>33</v>
      </c>
      <c r="B42" s="518">
        <v>43020.572916666664</v>
      </c>
      <c r="C42" s="428" t="s">
        <v>328</v>
      </c>
      <c r="D42" s="15" t="s">
        <v>645</v>
      </c>
      <c r="E42" s="15">
        <v>249271167</v>
      </c>
      <c r="F42" s="15">
        <v>205271294</v>
      </c>
      <c r="G42" s="506">
        <v>500</v>
      </c>
      <c r="H42" s="98"/>
      <c r="I42" s="98"/>
      <c r="J42" s="506" t="s">
        <v>656</v>
      </c>
      <c r="K42" s="505">
        <v>0.36</v>
      </c>
      <c r="L42" s="505">
        <v>180</v>
      </c>
      <c r="M42" s="505" t="s">
        <v>1368</v>
      </c>
    </row>
    <row r="43" spans="1:13" ht="30.75" customHeight="1">
      <c r="A43" s="98">
        <v>34</v>
      </c>
      <c r="B43" s="518">
        <v>43020.572916666664</v>
      </c>
      <c r="C43" s="428" t="s">
        <v>328</v>
      </c>
      <c r="D43" s="15" t="s">
        <v>645</v>
      </c>
      <c r="E43" s="15">
        <v>249271167</v>
      </c>
      <c r="F43" s="15">
        <v>205271294</v>
      </c>
      <c r="G43" s="506">
        <v>1500</v>
      </c>
      <c r="H43" s="98"/>
      <c r="I43" s="98"/>
      <c r="J43" s="506" t="s">
        <v>656</v>
      </c>
      <c r="K43" s="505">
        <v>0.16669999999999999</v>
      </c>
      <c r="L43" s="505">
        <v>250</v>
      </c>
      <c r="M43" s="505" t="s">
        <v>1369</v>
      </c>
    </row>
    <row r="44" spans="1:13" ht="30.75" customHeight="1">
      <c r="A44" s="98">
        <v>35</v>
      </c>
      <c r="B44" s="518">
        <v>43020.572916666664</v>
      </c>
      <c r="C44" s="428" t="s">
        <v>328</v>
      </c>
      <c r="D44" s="15" t="s">
        <v>645</v>
      </c>
      <c r="E44" s="15">
        <v>249271167</v>
      </c>
      <c r="F44" s="15">
        <v>205271294</v>
      </c>
      <c r="G44" s="506">
        <v>400</v>
      </c>
      <c r="H44" s="98"/>
      <c r="I44" s="98"/>
      <c r="J44" s="506" t="s">
        <v>656</v>
      </c>
      <c r="K44" s="505">
        <v>0.42499999999999999</v>
      </c>
      <c r="L44" s="505">
        <v>170</v>
      </c>
      <c r="M44" s="505" t="s">
        <v>1370</v>
      </c>
    </row>
    <row r="45" spans="1:13" ht="30.75" customHeight="1">
      <c r="A45" s="98">
        <v>36</v>
      </c>
      <c r="B45" s="518">
        <v>43020.572916666664</v>
      </c>
      <c r="C45" s="428" t="s">
        <v>328</v>
      </c>
      <c r="D45" s="15" t="s">
        <v>645</v>
      </c>
      <c r="E45" s="15">
        <v>249271167</v>
      </c>
      <c r="F45" s="15">
        <v>205271294</v>
      </c>
      <c r="G45" s="506">
        <v>400</v>
      </c>
      <c r="H45" s="98"/>
      <c r="I45" s="98"/>
      <c r="J45" s="506" t="s">
        <v>656</v>
      </c>
      <c r="K45" s="505">
        <v>0.42499999999999999</v>
      </c>
      <c r="L45" s="505">
        <v>170</v>
      </c>
      <c r="M45" s="505" t="s">
        <v>1371</v>
      </c>
    </row>
    <row r="46" spans="1:13" ht="30.75" customHeight="1">
      <c r="A46" s="98">
        <v>37</v>
      </c>
      <c r="B46" s="518">
        <v>43020.572916666664</v>
      </c>
      <c r="C46" s="428" t="s">
        <v>328</v>
      </c>
      <c r="D46" s="15" t="s">
        <v>645</v>
      </c>
      <c r="E46" s="15">
        <v>249271167</v>
      </c>
      <c r="F46" s="15">
        <v>205271294</v>
      </c>
      <c r="G46" s="506">
        <v>200</v>
      </c>
      <c r="H46" s="98"/>
      <c r="I46" s="98"/>
      <c r="J46" s="506" t="s">
        <v>656</v>
      </c>
      <c r="K46" s="505">
        <v>0.75</v>
      </c>
      <c r="L46" s="505">
        <v>150</v>
      </c>
      <c r="M46" s="505" t="s">
        <v>1372</v>
      </c>
    </row>
    <row r="47" spans="1:13" ht="30.75" customHeight="1">
      <c r="A47" s="98">
        <v>38</v>
      </c>
      <c r="B47" s="518">
        <v>43020.572916666664</v>
      </c>
      <c r="C47" s="428" t="s">
        <v>328</v>
      </c>
      <c r="D47" s="15" t="s">
        <v>645</v>
      </c>
      <c r="E47" s="15">
        <v>249271167</v>
      </c>
      <c r="F47" s="15">
        <v>205271294</v>
      </c>
      <c r="G47" s="506">
        <v>300</v>
      </c>
      <c r="H47" s="98"/>
      <c r="I47" s="98"/>
      <c r="J47" s="506" t="s">
        <v>656</v>
      </c>
      <c r="K47" s="505">
        <v>0.56669999999999998</v>
      </c>
      <c r="L47" s="505">
        <v>170</v>
      </c>
      <c r="M47" s="505" t="s">
        <v>1373</v>
      </c>
    </row>
    <row r="48" spans="1:13" ht="30.75" customHeight="1">
      <c r="A48" s="98">
        <v>39</v>
      </c>
      <c r="B48" s="518">
        <v>43020.572916666664</v>
      </c>
      <c r="C48" s="428" t="s">
        <v>328</v>
      </c>
      <c r="D48" s="15" t="s">
        <v>645</v>
      </c>
      <c r="E48" s="15">
        <v>249271167</v>
      </c>
      <c r="F48" s="15">
        <v>205271294</v>
      </c>
      <c r="G48" s="506">
        <v>300</v>
      </c>
      <c r="H48" s="98"/>
      <c r="I48" s="98"/>
      <c r="J48" s="506" t="s">
        <v>656</v>
      </c>
      <c r="K48" s="505">
        <v>0.56669999999999998</v>
      </c>
      <c r="L48" s="505">
        <v>170</v>
      </c>
      <c r="M48" s="505" t="s">
        <v>1374</v>
      </c>
    </row>
    <row r="49" spans="1:13" ht="30.75" customHeight="1">
      <c r="A49" s="98">
        <v>40</v>
      </c>
      <c r="B49" s="518">
        <v>43020.572916666664</v>
      </c>
      <c r="C49" s="428" t="s">
        <v>328</v>
      </c>
      <c r="D49" s="15" t="s">
        <v>645</v>
      </c>
      <c r="E49" s="15">
        <v>249271167</v>
      </c>
      <c r="F49" s="15">
        <v>205271294</v>
      </c>
      <c r="G49" s="506">
        <v>100</v>
      </c>
      <c r="H49" s="98"/>
      <c r="I49" s="98"/>
      <c r="J49" s="506" t="s">
        <v>656</v>
      </c>
      <c r="K49" s="505">
        <v>1</v>
      </c>
      <c r="L49" s="505">
        <v>100</v>
      </c>
      <c r="M49" s="505" t="s">
        <v>1375</v>
      </c>
    </row>
    <row r="50" spans="1:13" ht="30.75" customHeight="1">
      <c r="A50" s="98">
        <v>41</v>
      </c>
      <c r="B50" s="518">
        <v>43020.581249999996</v>
      </c>
      <c r="C50" s="428" t="s">
        <v>328</v>
      </c>
      <c r="D50" s="15" t="s">
        <v>645</v>
      </c>
      <c r="E50" s="15">
        <v>249271167</v>
      </c>
      <c r="F50" s="15">
        <v>205271294</v>
      </c>
      <c r="G50" s="506">
        <v>200</v>
      </c>
      <c r="H50" s="98"/>
      <c r="I50" s="98"/>
      <c r="J50" s="506" t="s">
        <v>656</v>
      </c>
      <c r="K50" s="505">
        <v>0.75</v>
      </c>
      <c r="L50" s="505">
        <v>150</v>
      </c>
      <c r="M50" s="505" t="s">
        <v>1376</v>
      </c>
    </row>
    <row r="51" spans="1:13" ht="30.75" customHeight="1">
      <c r="A51" s="98">
        <v>42</v>
      </c>
      <c r="B51" s="518">
        <v>43020.581249999996</v>
      </c>
      <c r="C51" s="428" t="s">
        <v>328</v>
      </c>
      <c r="D51" s="15" t="s">
        <v>645</v>
      </c>
      <c r="E51" s="15">
        <v>249271167</v>
      </c>
      <c r="F51" s="15">
        <v>205271294</v>
      </c>
      <c r="G51" s="506">
        <v>200</v>
      </c>
      <c r="H51" s="98"/>
      <c r="I51" s="98"/>
      <c r="J51" s="506" t="s">
        <v>656</v>
      </c>
      <c r="K51" s="505">
        <v>0.75</v>
      </c>
      <c r="L51" s="505">
        <v>150</v>
      </c>
      <c r="M51" s="505" t="s">
        <v>1377</v>
      </c>
    </row>
    <row r="52" spans="1:13" ht="30.75" customHeight="1">
      <c r="A52" s="98">
        <v>43</v>
      </c>
      <c r="B52" s="518">
        <v>43020.581249999996</v>
      </c>
      <c r="C52" s="428" t="s">
        <v>328</v>
      </c>
      <c r="D52" s="15" t="s">
        <v>645</v>
      </c>
      <c r="E52" s="15">
        <v>249271167</v>
      </c>
      <c r="F52" s="15">
        <v>205271294</v>
      </c>
      <c r="G52" s="506">
        <v>1500</v>
      </c>
      <c r="H52" s="98"/>
      <c r="I52" s="98"/>
      <c r="J52" s="506" t="s">
        <v>656</v>
      </c>
      <c r="K52" s="505">
        <v>0.16669999999999999</v>
      </c>
      <c r="L52" s="505">
        <v>250</v>
      </c>
      <c r="M52" s="505" t="s">
        <v>1378</v>
      </c>
    </row>
    <row r="53" spans="1:13" ht="30.75" customHeight="1">
      <c r="A53" s="98">
        <v>44</v>
      </c>
      <c r="B53" s="518">
        <v>43020.581249999996</v>
      </c>
      <c r="C53" s="428" t="s">
        <v>328</v>
      </c>
      <c r="D53" s="15" t="s">
        <v>645</v>
      </c>
      <c r="E53" s="15">
        <v>249271167</v>
      </c>
      <c r="F53" s="15">
        <v>205271294</v>
      </c>
      <c r="G53" s="506">
        <v>150</v>
      </c>
      <c r="H53" s="98"/>
      <c r="I53" s="98"/>
      <c r="J53" s="506" t="s">
        <v>656</v>
      </c>
      <c r="K53" s="505">
        <v>1</v>
      </c>
      <c r="L53" s="505">
        <v>150</v>
      </c>
      <c r="M53" s="505" t="s">
        <v>1379</v>
      </c>
    </row>
    <row r="54" spans="1:13" ht="30.75" customHeight="1">
      <c r="A54" s="98">
        <v>45</v>
      </c>
      <c r="B54" s="518">
        <v>43020.581249999996</v>
      </c>
      <c r="C54" s="428" t="s">
        <v>328</v>
      </c>
      <c r="D54" s="15" t="s">
        <v>645</v>
      </c>
      <c r="E54" s="15">
        <v>249271167</v>
      </c>
      <c r="F54" s="15">
        <v>205271294</v>
      </c>
      <c r="G54" s="506">
        <v>150</v>
      </c>
      <c r="H54" s="98"/>
      <c r="I54" s="98"/>
      <c r="J54" s="506" t="s">
        <v>656</v>
      </c>
      <c r="K54" s="505">
        <v>1</v>
      </c>
      <c r="L54" s="505">
        <v>150</v>
      </c>
      <c r="M54" s="505" t="s">
        <v>1380</v>
      </c>
    </row>
    <row r="55" spans="1:13" ht="30.75" customHeight="1">
      <c r="A55" s="98">
        <v>46</v>
      </c>
      <c r="B55" s="518">
        <v>43020.581249999996</v>
      </c>
      <c r="C55" s="428" t="s">
        <v>328</v>
      </c>
      <c r="D55" s="15" t="s">
        <v>645</v>
      </c>
      <c r="E55" s="15">
        <v>249271167</v>
      </c>
      <c r="F55" s="15">
        <v>205271294</v>
      </c>
      <c r="G55" s="506">
        <v>300</v>
      </c>
      <c r="H55" s="98"/>
      <c r="I55" s="98"/>
      <c r="J55" s="506" t="s">
        <v>656</v>
      </c>
      <c r="K55" s="505">
        <v>0.56669999999999998</v>
      </c>
      <c r="L55" s="505">
        <v>170</v>
      </c>
      <c r="M55" s="505" t="s">
        <v>1381</v>
      </c>
    </row>
    <row r="56" spans="1:13" ht="30.75" customHeight="1">
      <c r="A56" s="98">
        <v>47</v>
      </c>
      <c r="B56" s="518">
        <v>43020.581249999996</v>
      </c>
      <c r="C56" s="428" t="s">
        <v>328</v>
      </c>
      <c r="D56" s="15" t="s">
        <v>645</v>
      </c>
      <c r="E56" s="15">
        <v>249271167</v>
      </c>
      <c r="F56" s="15">
        <v>205271294</v>
      </c>
      <c r="G56" s="506">
        <v>100</v>
      </c>
      <c r="H56" s="98"/>
      <c r="I56" s="98"/>
      <c r="J56" s="506" t="s">
        <v>656</v>
      </c>
      <c r="K56" s="505">
        <v>1</v>
      </c>
      <c r="L56" s="505">
        <v>100</v>
      </c>
      <c r="M56" s="505" t="s">
        <v>1382</v>
      </c>
    </row>
    <row r="57" spans="1:13" ht="30.75" customHeight="1">
      <c r="A57" s="98">
        <v>48</v>
      </c>
      <c r="B57" s="518">
        <v>43020.581249999996</v>
      </c>
      <c r="C57" s="428" t="s">
        <v>328</v>
      </c>
      <c r="D57" s="15" t="s">
        <v>645</v>
      </c>
      <c r="E57" s="15">
        <v>249271167</v>
      </c>
      <c r="F57" s="15">
        <v>205271294</v>
      </c>
      <c r="G57" s="506">
        <v>100</v>
      </c>
      <c r="H57" s="98"/>
      <c r="I57" s="98"/>
      <c r="J57" s="506" t="s">
        <v>656</v>
      </c>
      <c r="K57" s="505">
        <v>1</v>
      </c>
      <c r="L57" s="505">
        <v>100</v>
      </c>
      <c r="M57" s="505" t="s">
        <v>1383</v>
      </c>
    </row>
    <row r="58" spans="1:13" ht="30.75" customHeight="1">
      <c r="A58" s="98">
        <v>49</v>
      </c>
      <c r="B58" s="518">
        <v>43020.581249999996</v>
      </c>
      <c r="C58" s="428" t="s">
        <v>328</v>
      </c>
      <c r="D58" s="15" t="s">
        <v>645</v>
      </c>
      <c r="E58" s="15">
        <v>249271167</v>
      </c>
      <c r="F58" s="15">
        <v>205271294</v>
      </c>
      <c r="G58" s="506">
        <v>500</v>
      </c>
      <c r="H58" s="98"/>
      <c r="I58" s="98"/>
      <c r="J58" s="506" t="s">
        <v>656</v>
      </c>
      <c r="K58" s="505">
        <v>0.36</v>
      </c>
      <c r="L58" s="505">
        <v>180</v>
      </c>
      <c r="M58" s="505" t="s">
        <v>1384</v>
      </c>
    </row>
    <row r="59" spans="1:13" ht="30.75" customHeight="1">
      <c r="A59" s="98">
        <v>50</v>
      </c>
      <c r="B59" s="518">
        <v>43024.779166666667</v>
      </c>
      <c r="C59" s="428" t="s">
        <v>328</v>
      </c>
      <c r="D59" s="15" t="s">
        <v>645</v>
      </c>
      <c r="E59" s="15">
        <v>249271167</v>
      </c>
      <c r="F59" s="15">
        <v>205271294</v>
      </c>
      <c r="G59" s="506">
        <v>9000</v>
      </c>
      <c r="H59" s="98"/>
      <c r="I59" s="98"/>
      <c r="J59" s="506" t="s">
        <v>656</v>
      </c>
      <c r="K59" s="505">
        <v>0.2</v>
      </c>
      <c r="L59" s="505">
        <v>1800</v>
      </c>
      <c r="M59" s="505" t="s">
        <v>1385</v>
      </c>
    </row>
    <row r="60" spans="1:13" ht="30.75" customHeight="1">
      <c r="A60" s="98">
        <v>51</v>
      </c>
      <c r="B60" s="518">
        <v>43024.779166666667</v>
      </c>
      <c r="C60" s="428" t="s">
        <v>328</v>
      </c>
      <c r="D60" s="15" t="s">
        <v>645</v>
      </c>
      <c r="E60" s="15">
        <v>249271167</v>
      </c>
      <c r="F60" s="15">
        <v>205271294</v>
      </c>
      <c r="G60" s="506">
        <v>3000</v>
      </c>
      <c r="H60" s="98"/>
      <c r="I60" s="98"/>
      <c r="J60" s="506" t="s">
        <v>656</v>
      </c>
      <c r="K60" s="505">
        <v>0.18329999999999999</v>
      </c>
      <c r="L60" s="505">
        <v>550</v>
      </c>
      <c r="M60" s="505" t="s">
        <v>1386</v>
      </c>
    </row>
    <row r="61" spans="1:13" ht="30.75" customHeight="1">
      <c r="A61" s="98">
        <v>52</v>
      </c>
      <c r="B61" s="518">
        <v>43024.779166666667</v>
      </c>
      <c r="C61" s="428" t="s">
        <v>328</v>
      </c>
      <c r="D61" s="15" t="s">
        <v>645</v>
      </c>
      <c r="E61" s="15">
        <v>249271167</v>
      </c>
      <c r="F61" s="15">
        <v>205271294</v>
      </c>
      <c r="G61" s="506">
        <v>10500</v>
      </c>
      <c r="H61" s="98"/>
      <c r="I61" s="98"/>
      <c r="J61" s="506" t="s">
        <v>656</v>
      </c>
      <c r="K61" s="505">
        <v>0.12</v>
      </c>
      <c r="L61" s="505">
        <v>1260</v>
      </c>
      <c r="M61" s="505" t="s">
        <v>585</v>
      </c>
    </row>
    <row r="62" spans="1:13" ht="30.75" customHeight="1">
      <c r="A62" s="98">
        <v>53</v>
      </c>
      <c r="B62" s="518">
        <v>43025.473611111112</v>
      </c>
      <c r="C62" s="428" t="s">
        <v>328</v>
      </c>
      <c r="D62" s="15" t="s">
        <v>645</v>
      </c>
      <c r="E62" s="15">
        <v>249271167</v>
      </c>
      <c r="F62" s="15">
        <v>205271294</v>
      </c>
      <c r="G62" s="506">
        <v>2</v>
      </c>
      <c r="H62" s="98"/>
      <c r="I62" s="98"/>
      <c r="J62" s="506" t="s">
        <v>656</v>
      </c>
      <c r="K62" s="505">
        <v>30</v>
      </c>
      <c r="L62" s="505">
        <v>60</v>
      </c>
      <c r="M62" s="505" t="s">
        <v>1387</v>
      </c>
    </row>
    <row r="63" spans="1:13" ht="30.75" customHeight="1">
      <c r="A63" s="98">
        <v>54</v>
      </c>
      <c r="B63" s="518">
        <v>43025.473611111112</v>
      </c>
      <c r="C63" s="428" t="s">
        <v>328</v>
      </c>
      <c r="D63" s="15" t="s">
        <v>645</v>
      </c>
      <c r="E63" s="15">
        <v>249271167</v>
      </c>
      <c r="F63" s="15">
        <v>205271294</v>
      </c>
      <c r="G63" s="506">
        <v>1</v>
      </c>
      <c r="H63" s="98"/>
      <c r="I63" s="98"/>
      <c r="J63" s="506" t="s">
        <v>656</v>
      </c>
      <c r="K63" s="505">
        <v>150</v>
      </c>
      <c r="L63" s="505">
        <v>150</v>
      </c>
      <c r="M63" s="505" t="s">
        <v>1388</v>
      </c>
    </row>
    <row r="64" spans="1:13" ht="30.75" customHeight="1">
      <c r="A64" s="98">
        <v>55</v>
      </c>
      <c r="B64" s="518">
        <v>43025.473611111112</v>
      </c>
      <c r="C64" s="428" t="s">
        <v>328</v>
      </c>
      <c r="D64" s="15" t="s">
        <v>645</v>
      </c>
      <c r="E64" s="15">
        <v>249271167</v>
      </c>
      <c r="F64" s="15">
        <v>205271294</v>
      </c>
      <c r="G64" s="506">
        <v>1</v>
      </c>
      <c r="H64" s="98"/>
      <c r="I64" s="98"/>
      <c r="J64" s="506" t="s">
        <v>656</v>
      </c>
      <c r="K64" s="505">
        <v>150</v>
      </c>
      <c r="L64" s="505">
        <v>150</v>
      </c>
      <c r="M64" s="505" t="s">
        <v>1389</v>
      </c>
    </row>
    <row r="65" spans="1:13" ht="30.75" customHeight="1">
      <c r="A65" s="98">
        <v>56</v>
      </c>
      <c r="B65" s="518">
        <v>43025.473611111112</v>
      </c>
      <c r="C65" s="428" t="s">
        <v>328</v>
      </c>
      <c r="D65" s="15" t="s">
        <v>645</v>
      </c>
      <c r="E65" s="15">
        <v>249271167</v>
      </c>
      <c r="F65" s="15">
        <v>205271294</v>
      </c>
      <c r="G65" s="506">
        <v>1</v>
      </c>
      <c r="H65" s="98"/>
      <c r="I65" s="98"/>
      <c r="J65" s="506" t="s">
        <v>656</v>
      </c>
      <c r="K65" s="505">
        <v>40</v>
      </c>
      <c r="L65" s="505">
        <v>40</v>
      </c>
      <c r="M65" s="505" t="s">
        <v>1390</v>
      </c>
    </row>
    <row r="66" spans="1:13" ht="30.75" customHeight="1">
      <c r="A66" s="98">
        <v>57</v>
      </c>
      <c r="B66" s="518">
        <v>43025.473611111112</v>
      </c>
      <c r="C66" s="428" t="s">
        <v>328</v>
      </c>
      <c r="D66" s="15" t="s">
        <v>645</v>
      </c>
      <c r="E66" s="15">
        <v>249271167</v>
      </c>
      <c r="F66" s="15">
        <v>205271294</v>
      </c>
      <c r="G66" s="506">
        <v>300</v>
      </c>
      <c r="H66" s="98"/>
      <c r="I66" s="98"/>
      <c r="J66" s="506" t="s">
        <v>656</v>
      </c>
      <c r="K66" s="505">
        <v>0.33329999999999999</v>
      </c>
      <c r="L66" s="505">
        <v>100</v>
      </c>
      <c r="M66" s="505" t="s">
        <v>1391</v>
      </c>
    </row>
    <row r="67" spans="1:13" ht="30.75" customHeight="1">
      <c r="A67" s="98">
        <v>58</v>
      </c>
      <c r="B67" s="518">
        <v>43025.473611111112</v>
      </c>
      <c r="C67" s="428" t="s">
        <v>328</v>
      </c>
      <c r="D67" s="15" t="s">
        <v>645</v>
      </c>
      <c r="E67" s="15">
        <v>249271167</v>
      </c>
      <c r="F67" s="15">
        <v>205271294</v>
      </c>
      <c r="G67" s="506">
        <v>5000</v>
      </c>
      <c r="H67" s="98"/>
      <c r="I67" s="98"/>
      <c r="J67" s="506" t="s">
        <v>656</v>
      </c>
      <c r="K67" s="505">
        <v>4.7E-2</v>
      </c>
      <c r="L67" s="505">
        <v>235</v>
      </c>
      <c r="M67" s="505" t="s">
        <v>1392</v>
      </c>
    </row>
    <row r="68" spans="1:13" ht="30.75" customHeight="1">
      <c r="A68" s="98">
        <v>59</v>
      </c>
      <c r="B68" s="518">
        <v>43025.473611111112</v>
      </c>
      <c r="C68" s="428" t="s">
        <v>328</v>
      </c>
      <c r="D68" s="15" t="s">
        <v>645</v>
      </c>
      <c r="E68" s="15">
        <v>249271167</v>
      </c>
      <c r="F68" s="15">
        <v>205271294</v>
      </c>
      <c r="G68" s="506">
        <v>500</v>
      </c>
      <c r="H68" s="98"/>
      <c r="I68" s="98"/>
      <c r="J68" s="506" t="s">
        <v>656</v>
      </c>
      <c r="K68" s="505">
        <v>0.3</v>
      </c>
      <c r="L68" s="505">
        <v>150</v>
      </c>
      <c r="M68" s="505" t="s">
        <v>1393</v>
      </c>
    </row>
    <row r="69" spans="1:13" ht="30.75" customHeight="1">
      <c r="A69" s="98">
        <v>60</v>
      </c>
      <c r="B69" s="518">
        <v>43025.473611111112</v>
      </c>
      <c r="C69" s="428" t="s">
        <v>328</v>
      </c>
      <c r="D69" s="15" t="s">
        <v>645</v>
      </c>
      <c r="E69" s="15">
        <v>249271167</v>
      </c>
      <c r="F69" s="15">
        <v>205271294</v>
      </c>
      <c r="G69" s="506">
        <v>100</v>
      </c>
      <c r="H69" s="98"/>
      <c r="I69" s="98"/>
      <c r="J69" s="506" t="s">
        <v>656</v>
      </c>
      <c r="K69" s="505">
        <v>1</v>
      </c>
      <c r="L69" s="505">
        <v>100</v>
      </c>
      <c r="M69" s="505" t="s">
        <v>1382</v>
      </c>
    </row>
    <row r="70" spans="1:13" ht="30.75" customHeight="1">
      <c r="A70" s="98">
        <v>61</v>
      </c>
      <c r="B70" s="518">
        <v>43025.473611111112</v>
      </c>
      <c r="C70" s="428" t="s">
        <v>328</v>
      </c>
      <c r="D70" s="15" t="s">
        <v>645</v>
      </c>
      <c r="E70" s="15">
        <v>249271167</v>
      </c>
      <c r="F70" s="15">
        <v>205271294</v>
      </c>
      <c r="G70" s="506">
        <v>1000</v>
      </c>
      <c r="H70" s="98"/>
      <c r="I70" s="98"/>
      <c r="J70" s="506" t="s">
        <v>656</v>
      </c>
      <c r="K70" s="505">
        <v>0.15</v>
      </c>
      <c r="L70" s="505">
        <v>150</v>
      </c>
      <c r="M70" s="505" t="s">
        <v>1394</v>
      </c>
    </row>
    <row r="71" spans="1:13" ht="30.75" customHeight="1">
      <c r="A71" s="98">
        <v>62</v>
      </c>
      <c r="B71" s="518">
        <v>43025.498611111107</v>
      </c>
      <c r="C71" s="428" t="s">
        <v>328</v>
      </c>
      <c r="D71" s="15" t="s">
        <v>645</v>
      </c>
      <c r="E71" s="15">
        <v>249271167</v>
      </c>
      <c r="F71" s="15">
        <v>205271294</v>
      </c>
      <c r="G71" s="506">
        <v>5000</v>
      </c>
      <c r="H71" s="98"/>
      <c r="I71" s="98"/>
      <c r="J71" s="506" t="s">
        <v>656</v>
      </c>
      <c r="K71" s="505">
        <v>4.7E-2</v>
      </c>
      <c r="L71" s="505">
        <v>235</v>
      </c>
      <c r="M71" s="505" t="s">
        <v>1395</v>
      </c>
    </row>
    <row r="72" spans="1:13" ht="30.75" customHeight="1">
      <c r="A72" s="98">
        <v>63</v>
      </c>
      <c r="B72" s="518">
        <v>43025.498611111107</v>
      </c>
      <c r="C72" s="428" t="s">
        <v>328</v>
      </c>
      <c r="D72" s="15" t="s">
        <v>645</v>
      </c>
      <c r="E72" s="15">
        <v>249271167</v>
      </c>
      <c r="F72" s="15">
        <v>205271294</v>
      </c>
      <c r="G72" s="506">
        <v>2000</v>
      </c>
      <c r="H72" s="98"/>
      <c r="I72" s="98"/>
      <c r="J72" s="506" t="s">
        <v>656</v>
      </c>
      <c r="K72" s="505">
        <v>0.11</v>
      </c>
      <c r="L72" s="505">
        <v>220</v>
      </c>
      <c r="M72" s="505" t="s">
        <v>1396</v>
      </c>
    </row>
    <row r="73" spans="1:13" ht="30.75" customHeight="1">
      <c r="A73" s="98">
        <v>64</v>
      </c>
      <c r="B73" s="518">
        <v>43025.498611111107</v>
      </c>
      <c r="C73" s="428" t="s">
        <v>328</v>
      </c>
      <c r="D73" s="15" t="s">
        <v>645</v>
      </c>
      <c r="E73" s="15">
        <v>249271167</v>
      </c>
      <c r="F73" s="15">
        <v>205271294</v>
      </c>
      <c r="G73" s="506">
        <v>1000</v>
      </c>
      <c r="H73" s="98"/>
      <c r="I73" s="98"/>
      <c r="J73" s="506" t="s">
        <v>656</v>
      </c>
      <c r="K73" s="505">
        <v>0.15</v>
      </c>
      <c r="L73" s="505">
        <v>150</v>
      </c>
      <c r="M73" s="505" t="s">
        <v>1397</v>
      </c>
    </row>
    <row r="74" spans="1:13" ht="30.75" customHeight="1">
      <c r="A74" s="98">
        <v>65</v>
      </c>
      <c r="B74" s="518">
        <v>43025.498611111107</v>
      </c>
      <c r="C74" s="428" t="s">
        <v>328</v>
      </c>
      <c r="D74" s="15" t="s">
        <v>645</v>
      </c>
      <c r="E74" s="15">
        <v>249271167</v>
      </c>
      <c r="F74" s="15">
        <v>205271294</v>
      </c>
      <c r="G74" s="506">
        <v>300</v>
      </c>
      <c r="H74" s="98"/>
      <c r="I74" s="98"/>
      <c r="J74" s="506" t="s">
        <v>656</v>
      </c>
      <c r="K74" s="505">
        <v>0.56669999999999998</v>
      </c>
      <c r="L74" s="505">
        <v>170</v>
      </c>
      <c r="M74" s="505" t="s">
        <v>1398</v>
      </c>
    </row>
    <row r="75" spans="1:13" ht="30.75" customHeight="1">
      <c r="A75" s="98">
        <v>66</v>
      </c>
      <c r="B75" s="507">
        <v>43025.498611111107</v>
      </c>
      <c r="C75" s="428" t="s">
        <v>328</v>
      </c>
      <c r="D75" s="15" t="s">
        <v>645</v>
      </c>
      <c r="E75" s="15">
        <v>249271167</v>
      </c>
      <c r="F75" s="15">
        <v>205271294</v>
      </c>
      <c r="G75" s="506">
        <v>300</v>
      </c>
      <c r="H75" s="98"/>
      <c r="I75" s="98"/>
      <c r="J75" s="506" t="s">
        <v>656</v>
      </c>
      <c r="K75" s="505">
        <v>0.56669999999999998</v>
      </c>
      <c r="L75" s="505">
        <v>170</v>
      </c>
      <c r="M75" s="505" t="s">
        <v>1399</v>
      </c>
    </row>
    <row r="76" spans="1:13" ht="30.75" customHeight="1">
      <c r="A76" s="98">
        <v>67</v>
      </c>
      <c r="B76" s="507">
        <v>43025.498611111107</v>
      </c>
      <c r="C76" s="428" t="s">
        <v>328</v>
      </c>
      <c r="D76" s="15" t="s">
        <v>645</v>
      </c>
      <c r="E76" s="15">
        <v>249271167</v>
      </c>
      <c r="F76" s="15">
        <v>205271294</v>
      </c>
      <c r="G76" s="506">
        <v>150</v>
      </c>
      <c r="H76" s="98"/>
      <c r="I76" s="98"/>
      <c r="J76" s="506" t="s">
        <v>656</v>
      </c>
      <c r="K76" s="505">
        <v>1</v>
      </c>
      <c r="L76" s="505">
        <v>150</v>
      </c>
      <c r="M76" s="505" t="s">
        <v>1400</v>
      </c>
    </row>
    <row r="77" spans="1:13" ht="30.75" customHeight="1">
      <c r="A77" s="98">
        <v>68</v>
      </c>
      <c r="B77" s="507">
        <v>43025.498611111107</v>
      </c>
      <c r="C77" s="428" t="s">
        <v>328</v>
      </c>
      <c r="D77" s="15" t="s">
        <v>645</v>
      </c>
      <c r="E77" s="15">
        <v>249271167</v>
      </c>
      <c r="F77" s="15">
        <v>205271294</v>
      </c>
      <c r="G77" s="506">
        <v>150</v>
      </c>
      <c r="H77" s="98"/>
      <c r="I77" s="98"/>
      <c r="J77" s="506" t="s">
        <v>656</v>
      </c>
      <c r="K77" s="505">
        <v>1</v>
      </c>
      <c r="L77" s="505">
        <v>150</v>
      </c>
      <c r="M77" s="505" t="s">
        <v>1376</v>
      </c>
    </row>
    <row r="78" spans="1:13" ht="30.75" customHeight="1">
      <c r="A78" s="98">
        <v>69</v>
      </c>
      <c r="B78" s="507">
        <v>43027.755555555552</v>
      </c>
      <c r="C78" s="428" t="s">
        <v>328</v>
      </c>
      <c r="D78" s="15" t="s">
        <v>645</v>
      </c>
      <c r="E78" s="15">
        <v>249271167</v>
      </c>
      <c r="F78" s="15">
        <v>205271294</v>
      </c>
      <c r="G78" s="506">
        <v>5000</v>
      </c>
      <c r="H78" s="98"/>
      <c r="I78" s="98"/>
      <c r="J78" s="506" t="s">
        <v>656</v>
      </c>
      <c r="K78" s="505">
        <v>6.0999999999999999E-2</v>
      </c>
      <c r="L78" s="505">
        <v>305</v>
      </c>
      <c r="M78" s="505" t="s">
        <v>1401</v>
      </c>
    </row>
    <row r="79" spans="1:13" ht="30.75" customHeight="1">
      <c r="A79" s="98">
        <v>70</v>
      </c>
      <c r="B79" s="507">
        <v>43027.755555555552</v>
      </c>
      <c r="C79" s="428" t="s">
        <v>328</v>
      </c>
      <c r="D79" s="15" t="s">
        <v>645</v>
      </c>
      <c r="E79" s="15">
        <v>249271167</v>
      </c>
      <c r="F79" s="15">
        <v>205271294</v>
      </c>
      <c r="G79" s="506">
        <v>500</v>
      </c>
      <c r="H79" s="98"/>
      <c r="I79" s="98"/>
      <c r="J79" s="506" t="s">
        <v>656</v>
      </c>
      <c r="K79" s="505">
        <v>0.34</v>
      </c>
      <c r="L79" s="505">
        <v>170</v>
      </c>
      <c r="M79" s="505" t="s">
        <v>1402</v>
      </c>
    </row>
    <row r="80" spans="1:13" ht="30.75" customHeight="1">
      <c r="A80" s="98">
        <v>71</v>
      </c>
      <c r="B80" s="507">
        <v>43027.755555555552</v>
      </c>
      <c r="C80" s="428" t="s">
        <v>328</v>
      </c>
      <c r="D80" s="15" t="s">
        <v>645</v>
      </c>
      <c r="E80" s="15">
        <v>249271167</v>
      </c>
      <c r="F80" s="15">
        <v>205271294</v>
      </c>
      <c r="G80" s="506">
        <v>10</v>
      </c>
      <c r="H80" s="98"/>
      <c r="I80" s="98"/>
      <c r="J80" s="506" t="s">
        <v>656</v>
      </c>
      <c r="K80" s="505">
        <v>7</v>
      </c>
      <c r="L80" s="505">
        <v>70</v>
      </c>
      <c r="M80" s="505" t="s">
        <v>1403</v>
      </c>
    </row>
    <row r="81" spans="1:13" ht="30.75" customHeight="1">
      <c r="A81" s="98">
        <v>72</v>
      </c>
      <c r="B81" s="507">
        <v>43027.755555555552</v>
      </c>
      <c r="C81" s="428" t="s">
        <v>328</v>
      </c>
      <c r="D81" s="15" t="s">
        <v>645</v>
      </c>
      <c r="E81" s="15">
        <v>249271167</v>
      </c>
      <c r="F81" s="15">
        <v>205271294</v>
      </c>
      <c r="G81" s="506">
        <v>5</v>
      </c>
      <c r="H81" s="98"/>
      <c r="I81" s="98"/>
      <c r="J81" s="506" t="s">
        <v>656</v>
      </c>
      <c r="K81" s="505">
        <v>10</v>
      </c>
      <c r="L81" s="505">
        <v>50</v>
      </c>
      <c r="M81" s="505" t="s">
        <v>1404</v>
      </c>
    </row>
    <row r="82" spans="1:13" s="110" customFormat="1" ht="30.75" customHeight="1">
      <c r="A82" s="98">
        <v>73</v>
      </c>
      <c r="B82" s="509">
        <v>43024</v>
      </c>
      <c r="C82" s="510" t="s">
        <v>328</v>
      </c>
      <c r="D82" s="508" t="s">
        <v>641</v>
      </c>
      <c r="E82" s="508">
        <v>400196364</v>
      </c>
      <c r="F82" s="508">
        <v>205271294</v>
      </c>
      <c r="G82" s="511">
        <v>1000</v>
      </c>
      <c r="H82" s="508"/>
      <c r="I82" s="508"/>
      <c r="J82" s="508" t="s">
        <v>656</v>
      </c>
      <c r="K82" s="512"/>
      <c r="L82" s="513">
        <v>333</v>
      </c>
      <c r="M82" s="514" t="s">
        <v>642</v>
      </c>
    </row>
    <row r="83" spans="1:13" s="110" customFormat="1" ht="30.75" customHeight="1">
      <c r="A83" s="98">
        <v>74</v>
      </c>
      <c r="B83" s="500">
        <v>43024</v>
      </c>
      <c r="C83" s="501" t="s">
        <v>328</v>
      </c>
      <c r="D83" s="98" t="s">
        <v>646</v>
      </c>
      <c r="E83" s="515" t="s">
        <v>1335</v>
      </c>
      <c r="F83" s="98">
        <v>205271294</v>
      </c>
      <c r="G83" s="504">
        <v>2000</v>
      </c>
      <c r="H83" s="98"/>
      <c r="I83" s="98"/>
      <c r="J83" s="98" t="s">
        <v>656</v>
      </c>
      <c r="K83" s="502"/>
      <c r="L83" s="516">
        <v>320</v>
      </c>
      <c r="M83" s="517" t="s">
        <v>642</v>
      </c>
    </row>
    <row r="84" spans="1:13" s="110" customFormat="1" ht="30.75" customHeight="1">
      <c r="A84" s="98">
        <v>75</v>
      </c>
      <c r="B84" s="500">
        <v>43024</v>
      </c>
      <c r="C84" s="501" t="s">
        <v>328</v>
      </c>
      <c r="D84" s="98" t="s">
        <v>646</v>
      </c>
      <c r="E84" s="515" t="s">
        <v>1335</v>
      </c>
      <c r="F84" s="98">
        <v>205271294</v>
      </c>
      <c r="G84" s="504">
        <v>500</v>
      </c>
      <c r="H84" s="98"/>
      <c r="I84" s="98"/>
      <c r="J84" s="98" t="s">
        <v>656</v>
      </c>
      <c r="K84" s="502"/>
      <c r="L84" s="516">
        <v>200</v>
      </c>
      <c r="M84" s="517" t="s">
        <v>1336</v>
      </c>
    </row>
    <row r="85" spans="1:13" s="110" customFormat="1" ht="30.75" customHeight="1">
      <c r="A85" s="98">
        <v>76</v>
      </c>
      <c r="B85" s="500">
        <v>43020</v>
      </c>
      <c r="C85" s="501" t="s">
        <v>328</v>
      </c>
      <c r="D85" s="98" t="s">
        <v>646</v>
      </c>
      <c r="E85" s="515" t="s">
        <v>1335</v>
      </c>
      <c r="F85" s="98">
        <v>205271294</v>
      </c>
      <c r="G85" s="504">
        <v>500</v>
      </c>
      <c r="H85" s="98"/>
      <c r="I85" s="98"/>
      <c r="J85" s="98" t="s">
        <v>656</v>
      </c>
      <c r="K85" s="502"/>
      <c r="L85" s="516">
        <v>230</v>
      </c>
      <c r="M85" s="517" t="s">
        <v>1337</v>
      </c>
    </row>
    <row r="86" spans="1:13" s="110" customFormat="1" ht="30.75" customHeight="1">
      <c r="A86" s="98">
        <v>77</v>
      </c>
      <c r="B86" s="500">
        <v>43021</v>
      </c>
      <c r="C86" s="501" t="s">
        <v>328</v>
      </c>
      <c r="D86" s="98" t="s">
        <v>646</v>
      </c>
      <c r="E86" s="515" t="s">
        <v>1335</v>
      </c>
      <c r="F86" s="98">
        <v>205271294</v>
      </c>
      <c r="G86" s="504">
        <v>820</v>
      </c>
      <c r="H86" s="98"/>
      <c r="I86" s="98"/>
      <c r="J86" s="98" t="s">
        <v>656</v>
      </c>
      <c r="K86" s="502"/>
      <c r="L86" s="516">
        <v>820</v>
      </c>
      <c r="M86" s="517" t="s">
        <v>1337</v>
      </c>
    </row>
    <row r="87" spans="1:13" ht="15">
      <c r="A87" s="87" t="s">
        <v>258</v>
      </c>
      <c r="B87" s="391"/>
      <c r="C87" s="315"/>
      <c r="D87" s="87"/>
      <c r="E87" s="87"/>
      <c r="F87" s="87"/>
      <c r="G87" s="87"/>
      <c r="H87" s="87"/>
      <c r="I87" s="87"/>
      <c r="J87" s="87"/>
      <c r="K87" s="4"/>
      <c r="L87" s="4"/>
      <c r="M87" s="87"/>
    </row>
    <row r="88" spans="1:13" ht="15">
      <c r="A88" s="87"/>
      <c r="B88" s="391"/>
      <c r="C88" s="315"/>
      <c r="D88" s="99"/>
      <c r="E88" s="99"/>
      <c r="F88" s="99"/>
      <c r="G88" s="99"/>
      <c r="H88" s="87"/>
      <c r="I88" s="87"/>
      <c r="J88" s="87"/>
      <c r="K88" s="87" t="s">
        <v>421</v>
      </c>
      <c r="L88" s="86">
        <f>SUM(L10:L87)</f>
        <v>18283</v>
      </c>
      <c r="M88" s="87"/>
    </row>
    <row r="89" spans="1:13" ht="15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181"/>
    </row>
    <row r="90" spans="1:13" ht="15">
      <c r="A90" s="209" t="s">
        <v>422</v>
      </c>
      <c r="B90" s="209"/>
      <c r="C90" s="209"/>
      <c r="D90" s="208"/>
      <c r="E90" s="208"/>
      <c r="F90" s="208"/>
      <c r="G90" s="208"/>
      <c r="H90" s="208"/>
      <c r="I90" s="208"/>
      <c r="J90" s="208"/>
      <c r="K90" s="208"/>
      <c r="L90" s="181"/>
    </row>
    <row r="91" spans="1:13" ht="15">
      <c r="A91" s="209" t="s">
        <v>423</v>
      </c>
      <c r="B91" s="209"/>
      <c r="C91" s="209"/>
      <c r="D91" s="208"/>
      <c r="E91" s="208"/>
      <c r="F91" s="208"/>
      <c r="G91" s="208"/>
      <c r="H91" s="208"/>
      <c r="I91" s="208"/>
      <c r="J91" s="208"/>
      <c r="K91" s="208"/>
      <c r="L91" s="181"/>
    </row>
    <row r="92" spans="1:13" ht="15">
      <c r="A92" s="198" t="s">
        <v>424</v>
      </c>
      <c r="B92" s="198"/>
      <c r="C92" s="209"/>
      <c r="D92" s="181"/>
      <c r="E92" s="181"/>
      <c r="F92" s="181"/>
      <c r="G92" s="181"/>
      <c r="H92" s="181"/>
      <c r="I92" s="181"/>
      <c r="J92" s="181"/>
      <c r="K92" s="181"/>
      <c r="L92" s="181"/>
    </row>
    <row r="93" spans="1:13" ht="15">
      <c r="A93" s="198" t="s">
        <v>425</v>
      </c>
      <c r="B93" s="198"/>
      <c r="C93" s="209"/>
      <c r="D93" s="181"/>
      <c r="E93" s="181"/>
      <c r="F93" s="181"/>
      <c r="G93" s="181"/>
      <c r="H93" s="181"/>
      <c r="I93" s="181"/>
      <c r="J93" s="181"/>
      <c r="K93" s="181"/>
      <c r="L93" s="181"/>
    </row>
    <row r="94" spans="1:13" ht="15" customHeight="1">
      <c r="A94" s="669" t="s">
        <v>440</v>
      </c>
      <c r="B94" s="669"/>
      <c r="C94" s="669"/>
      <c r="D94" s="669"/>
      <c r="E94" s="669"/>
      <c r="F94" s="669"/>
      <c r="G94" s="669"/>
      <c r="H94" s="669"/>
      <c r="I94" s="669"/>
      <c r="J94" s="669"/>
      <c r="K94" s="669"/>
      <c r="L94" s="669"/>
    </row>
    <row r="95" spans="1:13" ht="15" customHeight="1">
      <c r="A95" s="669"/>
      <c r="B95" s="669"/>
      <c r="C95" s="669"/>
      <c r="D95" s="669"/>
      <c r="E95" s="669"/>
      <c r="F95" s="669"/>
      <c r="G95" s="669"/>
      <c r="H95" s="669"/>
      <c r="I95" s="669"/>
      <c r="J95" s="669"/>
      <c r="K95" s="669"/>
      <c r="L95" s="669"/>
    </row>
    <row r="96" spans="1:13" ht="12.75" customHeight="1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</row>
    <row r="97" spans="1:12" ht="15">
      <c r="A97" s="665" t="s">
        <v>95</v>
      </c>
      <c r="B97" s="665"/>
      <c r="C97" s="665"/>
      <c r="D97" s="316"/>
      <c r="E97" s="317"/>
      <c r="F97" s="317"/>
      <c r="G97" s="316"/>
      <c r="H97" s="316"/>
      <c r="I97" s="316"/>
      <c r="J97" s="316"/>
      <c r="K97" s="316"/>
      <c r="L97" s="181"/>
    </row>
    <row r="98" spans="1:12" ht="15">
      <c r="A98" s="316"/>
      <c r="B98" s="316"/>
      <c r="C98" s="317"/>
      <c r="D98" s="316"/>
      <c r="E98" s="317"/>
      <c r="F98" s="317"/>
      <c r="G98" s="316"/>
      <c r="H98" s="316"/>
      <c r="I98" s="316"/>
      <c r="J98" s="316"/>
      <c r="K98" s="318"/>
      <c r="L98" s="181"/>
    </row>
    <row r="99" spans="1:12" ht="15" customHeight="1">
      <c r="A99" s="316"/>
      <c r="B99" s="316"/>
      <c r="C99" s="317"/>
      <c r="D99" s="666" t="s">
        <v>250</v>
      </c>
      <c r="E99" s="666"/>
      <c r="F99" s="319"/>
      <c r="G99" s="320"/>
      <c r="H99" s="667" t="s">
        <v>426</v>
      </c>
      <c r="I99" s="667"/>
      <c r="J99" s="667"/>
      <c r="K99" s="321"/>
      <c r="L99" s="181"/>
    </row>
    <row r="100" spans="1:12" ht="15">
      <c r="A100" s="316"/>
      <c r="B100" s="316"/>
      <c r="C100" s="317"/>
      <c r="D100" s="316"/>
      <c r="E100" s="317"/>
      <c r="F100" s="317"/>
      <c r="G100" s="316"/>
      <c r="H100" s="668"/>
      <c r="I100" s="668"/>
      <c r="J100" s="668"/>
      <c r="K100" s="321"/>
      <c r="L100" s="181"/>
    </row>
    <row r="101" spans="1:12" ht="15">
      <c r="A101" s="316"/>
      <c r="B101" s="316"/>
      <c r="C101" s="317"/>
      <c r="D101" s="663" t="s">
        <v>126</v>
      </c>
      <c r="E101" s="663"/>
      <c r="F101" s="319"/>
      <c r="G101" s="320"/>
      <c r="H101" s="316"/>
      <c r="I101" s="316"/>
      <c r="J101" s="316"/>
      <c r="K101" s="316"/>
      <c r="L101" s="181"/>
    </row>
  </sheetData>
  <mergeCells count="7">
    <mergeCell ref="D101:E101"/>
    <mergeCell ref="A2:E2"/>
    <mergeCell ref="L3:M3"/>
    <mergeCell ref="A97:C97"/>
    <mergeCell ref="D99:E99"/>
    <mergeCell ref="H99:J100"/>
    <mergeCell ref="A94:L95"/>
  </mergeCells>
  <dataValidations count="1">
    <dataValidation type="list" allowBlank="1" showInputMessage="1" showErrorMessage="1" sqref="C10:C8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D68" sqref="D6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211</v>
      </c>
      <c r="B1" s="121"/>
      <c r="C1" s="670" t="s">
        <v>185</v>
      </c>
      <c r="D1" s="670"/>
      <c r="E1" s="105"/>
    </row>
    <row r="2" spans="1:5">
      <c r="A2" s="76" t="s">
        <v>127</v>
      </c>
      <c r="B2" s="121"/>
      <c r="C2" s="77"/>
      <c r="D2" s="662" t="s">
        <v>660</v>
      </c>
      <c r="E2" s="671"/>
    </row>
    <row r="3" spans="1:5">
      <c r="A3" s="116"/>
      <c r="B3" s="121"/>
      <c r="C3" s="77"/>
      <c r="D3" s="77"/>
      <c r="E3" s="105"/>
    </row>
    <row r="4" spans="1:5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'[2]ფორმა N1'!D4</f>
        <v>მპგ "დემოკრატიული მოძრაობა – ერთიანი საქართველო"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100</v>
      </c>
      <c r="B8" s="124" t="s">
        <v>177</v>
      </c>
      <c r="C8" s="124" t="s">
        <v>285</v>
      </c>
      <c r="D8" s="124" t="s">
        <v>239</v>
      </c>
      <c r="E8" s="105"/>
    </row>
    <row r="9" spans="1:5">
      <c r="A9" s="50"/>
      <c r="B9" s="51"/>
      <c r="C9" s="152"/>
      <c r="D9" s="152"/>
      <c r="E9" s="105"/>
    </row>
    <row r="10" spans="1:5">
      <c r="A10" s="52" t="s">
        <v>178</v>
      </c>
      <c r="B10" s="53"/>
      <c r="C10" s="125">
        <f>SUM(C11,C34)</f>
        <v>584185.5</v>
      </c>
      <c r="D10" s="125">
        <f>SUM(D11,D34)</f>
        <v>417258.61</v>
      </c>
      <c r="E10" s="105"/>
    </row>
    <row r="11" spans="1:5">
      <c r="A11" s="54" t="s">
        <v>179</v>
      </c>
      <c r="B11" s="55"/>
      <c r="C11" s="85">
        <f>SUM(C12:C32)</f>
        <v>561511.24</v>
      </c>
      <c r="D11" s="85">
        <f>SUM(D12:D32)</f>
        <v>394584.35</v>
      </c>
      <c r="E11" s="105"/>
    </row>
    <row r="12" spans="1:5">
      <c r="A12" s="58">
        <v>1110</v>
      </c>
      <c r="B12" s="57" t="s">
        <v>129</v>
      </c>
      <c r="C12" s="8"/>
      <c r="D12" s="8"/>
      <c r="E12" s="105"/>
    </row>
    <row r="13" spans="1:5">
      <c r="A13" s="58">
        <v>1120</v>
      </c>
      <c r="B13" s="57" t="s">
        <v>130</v>
      </c>
      <c r="C13" s="8"/>
      <c r="D13" s="8"/>
      <c r="E13" s="105"/>
    </row>
    <row r="14" spans="1:5">
      <c r="A14" s="58">
        <v>1211</v>
      </c>
      <c r="B14" s="57" t="s">
        <v>131</v>
      </c>
      <c r="C14" s="8">
        <v>526285.69999999995</v>
      </c>
      <c r="D14" s="8">
        <v>334164.61</v>
      </c>
      <c r="E14" s="105"/>
    </row>
    <row r="15" spans="1:5">
      <c r="A15" s="58">
        <v>1212</v>
      </c>
      <c r="B15" s="57" t="s">
        <v>132</v>
      </c>
      <c r="C15" s="8"/>
      <c r="D15" s="8"/>
      <c r="E15" s="105"/>
    </row>
    <row r="16" spans="1:5">
      <c r="A16" s="58">
        <v>1213</v>
      </c>
      <c r="B16" s="57" t="s">
        <v>133</v>
      </c>
      <c r="C16" s="8"/>
      <c r="D16" s="8"/>
      <c r="E16" s="105"/>
    </row>
    <row r="17" spans="1:5">
      <c r="A17" s="58">
        <v>1214</v>
      </c>
      <c r="B17" s="57" t="s">
        <v>134</v>
      </c>
      <c r="C17" s="8"/>
      <c r="D17" s="8"/>
      <c r="E17" s="105"/>
    </row>
    <row r="18" spans="1:5">
      <c r="A18" s="58">
        <v>1215</v>
      </c>
      <c r="B18" s="57" t="s">
        <v>135</v>
      </c>
      <c r="C18" s="8"/>
      <c r="D18" s="8"/>
      <c r="E18" s="105"/>
    </row>
    <row r="19" spans="1:5">
      <c r="A19" s="58">
        <v>1300</v>
      </c>
      <c r="B19" s="57" t="s">
        <v>136</v>
      </c>
      <c r="C19" s="8"/>
      <c r="D19" s="8"/>
      <c r="E19" s="105"/>
    </row>
    <row r="20" spans="1:5">
      <c r="A20" s="58">
        <v>1410</v>
      </c>
      <c r="B20" s="57" t="s">
        <v>137</v>
      </c>
      <c r="C20" s="8"/>
      <c r="D20" s="8"/>
      <c r="E20" s="105"/>
    </row>
    <row r="21" spans="1:5">
      <c r="A21" s="58">
        <v>1421</v>
      </c>
      <c r="B21" s="57" t="s">
        <v>138</v>
      </c>
      <c r="C21" s="8"/>
      <c r="D21" s="8"/>
      <c r="E21" s="105"/>
    </row>
    <row r="22" spans="1:5">
      <c r="A22" s="58">
        <v>1422</v>
      </c>
      <c r="B22" s="57" t="s">
        <v>139</v>
      </c>
      <c r="C22" s="8"/>
      <c r="D22" s="8"/>
      <c r="E22" s="105"/>
    </row>
    <row r="23" spans="1:5">
      <c r="A23" s="58">
        <v>1423</v>
      </c>
      <c r="B23" s="57" t="s">
        <v>140</v>
      </c>
      <c r="C23" s="8">
        <v>35000</v>
      </c>
      <c r="D23" s="8">
        <v>60200</v>
      </c>
      <c r="E23" s="105"/>
    </row>
    <row r="24" spans="1:5">
      <c r="A24" s="58">
        <v>1431</v>
      </c>
      <c r="B24" s="57" t="s">
        <v>141</v>
      </c>
      <c r="C24" s="8"/>
      <c r="D24" s="8"/>
      <c r="E24" s="105"/>
    </row>
    <row r="25" spans="1:5">
      <c r="A25" s="58">
        <v>1432</v>
      </c>
      <c r="B25" s="57" t="s">
        <v>142</v>
      </c>
      <c r="C25" s="8"/>
      <c r="D25" s="8"/>
      <c r="E25" s="105"/>
    </row>
    <row r="26" spans="1:5">
      <c r="A26" s="58">
        <v>1433</v>
      </c>
      <c r="B26" s="57" t="s">
        <v>143</v>
      </c>
      <c r="C26" s="8"/>
      <c r="D26" s="8"/>
      <c r="E26" s="105"/>
    </row>
    <row r="27" spans="1:5">
      <c r="A27" s="58">
        <v>1441</v>
      </c>
      <c r="B27" s="57" t="s">
        <v>144</v>
      </c>
      <c r="C27" s="8"/>
      <c r="D27" s="8"/>
      <c r="E27" s="105"/>
    </row>
    <row r="28" spans="1:5">
      <c r="A28" s="58">
        <v>1442</v>
      </c>
      <c r="B28" s="57" t="s">
        <v>145</v>
      </c>
      <c r="C28" s="8">
        <f>110.37+25.27+11.9+78</f>
        <v>225.54000000000002</v>
      </c>
      <c r="D28" s="8">
        <f>93.57+75.27+11.9+39</f>
        <v>219.73999999999998</v>
      </c>
      <c r="E28" s="105"/>
    </row>
    <row r="29" spans="1:5">
      <c r="A29" s="58">
        <v>1443</v>
      </c>
      <c r="B29" s="57" t="s">
        <v>146</v>
      </c>
      <c r="C29" s="8"/>
      <c r="D29" s="8"/>
      <c r="E29" s="105"/>
    </row>
    <row r="30" spans="1:5">
      <c r="A30" s="58">
        <v>1444</v>
      </c>
      <c r="B30" s="57" t="s">
        <v>147</v>
      </c>
      <c r="C30" s="8"/>
      <c r="D30" s="8"/>
      <c r="E30" s="105"/>
    </row>
    <row r="31" spans="1:5">
      <c r="A31" s="58">
        <v>1445</v>
      </c>
      <c r="B31" s="57" t="s">
        <v>148</v>
      </c>
      <c r="C31" s="8"/>
      <c r="D31" s="8"/>
      <c r="E31" s="105"/>
    </row>
    <row r="32" spans="1:5">
      <c r="A32" s="58">
        <v>1446</v>
      </c>
      <c r="B32" s="57" t="s">
        <v>149</v>
      </c>
      <c r="C32" s="8"/>
      <c r="D32" s="8"/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22674.26</v>
      </c>
      <c r="D34" s="85">
        <f>SUM(D35:D42)</f>
        <v>22674.26</v>
      </c>
      <c r="E34" s="105"/>
    </row>
    <row r="35" spans="1:5">
      <c r="A35" s="58">
        <v>2110</v>
      </c>
      <c r="B35" s="57" t="s">
        <v>88</v>
      </c>
      <c r="C35" s="8"/>
      <c r="D35" s="8"/>
      <c r="E35" s="105"/>
    </row>
    <row r="36" spans="1:5">
      <c r="A36" s="58">
        <v>2120</v>
      </c>
      <c r="B36" s="57" t="s">
        <v>150</v>
      </c>
      <c r="C36" s="8">
        <v>22674.26</v>
      </c>
      <c r="D36" s="8">
        <v>22674.26</v>
      </c>
      <c r="E36" s="105"/>
    </row>
    <row r="37" spans="1:5">
      <c r="A37" s="58">
        <v>2130</v>
      </c>
      <c r="B37" s="57" t="s">
        <v>89</v>
      </c>
      <c r="C37" s="8"/>
      <c r="D37" s="8"/>
      <c r="E37" s="105"/>
    </row>
    <row r="38" spans="1:5">
      <c r="A38" s="58">
        <v>2140</v>
      </c>
      <c r="B38" s="57" t="s">
        <v>365</v>
      </c>
      <c r="C38" s="8"/>
      <c r="D38" s="8"/>
      <c r="E38" s="105"/>
    </row>
    <row r="39" spans="1:5">
      <c r="A39" s="58">
        <v>2150</v>
      </c>
      <c r="B39" s="57" t="s">
        <v>368</v>
      </c>
      <c r="C39" s="8"/>
      <c r="D39" s="8"/>
      <c r="E39" s="105"/>
    </row>
    <row r="40" spans="1:5">
      <c r="A40" s="58">
        <v>2220</v>
      </c>
      <c r="B40" s="57" t="s">
        <v>90</v>
      </c>
      <c r="C40" s="8"/>
      <c r="D40" s="8"/>
      <c r="E40" s="105"/>
    </row>
    <row r="41" spans="1:5">
      <c r="A41" s="58">
        <v>2300</v>
      </c>
      <c r="B41" s="57" t="s">
        <v>151</v>
      </c>
      <c r="C41" s="8"/>
      <c r="D41" s="8"/>
      <c r="E41" s="105"/>
    </row>
    <row r="42" spans="1:5">
      <c r="A42" s="58">
        <v>2400</v>
      </c>
      <c r="B42" s="57" t="s">
        <v>152</v>
      </c>
      <c r="C42" s="8"/>
      <c r="D42" s="8"/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584185.5</v>
      </c>
      <c r="D44" s="85">
        <f>SUM(D45,D64)</f>
        <v>417258.61</v>
      </c>
      <c r="E44" s="105"/>
    </row>
    <row r="45" spans="1:5">
      <c r="A45" s="59" t="s">
        <v>181</v>
      </c>
      <c r="B45" s="57"/>
      <c r="C45" s="85">
        <f>SUM(C46:C61)</f>
        <v>220406.95</v>
      </c>
      <c r="D45" s="85">
        <f>SUM(D46:D61)</f>
        <v>201852.95</v>
      </c>
      <c r="E45" s="105"/>
    </row>
    <row r="46" spans="1:5">
      <c r="A46" s="58">
        <v>3100</v>
      </c>
      <c r="B46" s="57" t="s">
        <v>153</v>
      </c>
      <c r="C46" s="8"/>
      <c r="D46" s="8"/>
      <c r="E46" s="105"/>
    </row>
    <row r="47" spans="1:5">
      <c r="A47" s="58">
        <v>3210</v>
      </c>
      <c r="B47" s="57" t="s">
        <v>154</v>
      </c>
      <c r="C47" s="8">
        <v>220406.95</v>
      </c>
      <c r="D47" s="8">
        <v>201852.95</v>
      </c>
      <c r="E47" s="105"/>
    </row>
    <row r="48" spans="1:5">
      <c r="A48" s="58">
        <v>3221</v>
      </c>
      <c r="B48" s="57" t="s">
        <v>155</v>
      </c>
      <c r="C48" s="8"/>
      <c r="D48" s="8"/>
      <c r="E48" s="105"/>
    </row>
    <row r="49" spans="1:5">
      <c r="A49" s="58">
        <v>3222</v>
      </c>
      <c r="B49" s="57" t="s">
        <v>156</v>
      </c>
      <c r="C49" s="8"/>
      <c r="D49" s="8"/>
      <c r="E49" s="105"/>
    </row>
    <row r="50" spans="1:5">
      <c r="A50" s="58">
        <v>3223</v>
      </c>
      <c r="B50" s="57" t="s">
        <v>157</v>
      </c>
      <c r="C50" s="8"/>
      <c r="D50" s="8"/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/>
      <c r="D52" s="8"/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30">
      <c r="A55" s="58">
        <v>3236</v>
      </c>
      <c r="B55" s="57" t="s">
        <v>176</v>
      </c>
      <c r="C55" s="8"/>
      <c r="D55" s="8"/>
      <c r="E55" s="105"/>
    </row>
    <row r="56" spans="1:5" ht="45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/>
      <c r="D60" s="8"/>
      <c r="E60" s="105"/>
    </row>
    <row r="61" spans="1:5">
      <c r="A61" s="58">
        <v>3246</v>
      </c>
      <c r="B61" s="57" t="s">
        <v>167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363778.55</v>
      </c>
      <c r="D64" s="85">
        <f>SUM(D65:D67)</f>
        <v>215405.65999999997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377</v>
      </c>
      <c r="C66" s="8"/>
      <c r="D66" s="8"/>
      <c r="E66" s="105"/>
    </row>
    <row r="67" spans="1:5">
      <c r="A67" s="58">
        <v>5230</v>
      </c>
      <c r="B67" s="57" t="s">
        <v>378</v>
      </c>
      <c r="C67" s="8">
        <v>363778.55</v>
      </c>
      <c r="D67" s="8">
        <f>417258.61-201852.95</f>
        <v>215405.65999999997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30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1" spans="1:9" s="181" customFormat="1">
      <c r="A81" s="397" t="s">
        <v>479</v>
      </c>
    </row>
    <row r="82" spans="1:9">
      <c r="A82" s="398" t="s">
        <v>480</v>
      </c>
    </row>
    <row r="83" spans="1:9">
      <c r="A83" s="2"/>
      <c r="B83" s="2"/>
    </row>
    <row r="84" spans="1:9">
      <c r="A84" s="69" t="s">
        <v>95</v>
      </c>
      <c r="B84" s="2"/>
      <c r="E84" s="394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I3" sqref="I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390</v>
      </c>
      <c r="B1" s="76"/>
      <c r="C1" s="76"/>
      <c r="D1" s="76"/>
      <c r="E1" s="76"/>
      <c r="F1" s="76"/>
      <c r="G1" s="76"/>
      <c r="H1" s="76"/>
      <c r="I1" s="658" t="s">
        <v>96</v>
      </c>
      <c r="J1" s="658"/>
      <c r="K1" s="105"/>
    </row>
    <row r="2" spans="1:11">
      <c r="A2" s="76" t="s">
        <v>127</v>
      </c>
      <c r="B2" s="76"/>
      <c r="C2" s="76"/>
      <c r="D2" s="76"/>
      <c r="E2" s="76"/>
      <c r="F2" s="76"/>
      <c r="G2" s="76"/>
      <c r="H2" s="76"/>
      <c r="I2" s="662" t="s">
        <v>660</v>
      </c>
      <c r="J2" s="671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396"/>
      <c r="J3" s="396"/>
      <c r="K3" s="105"/>
    </row>
    <row r="4" spans="1:11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3" t="str">
        <f>'[2]ფორმა N1'!D4</f>
        <v>მპგ "დემოკრატიული მოძრაობა – ერთიანი საქართველო"</v>
      </c>
      <c r="B5" s="330"/>
      <c r="C5" s="330"/>
      <c r="D5" s="330"/>
      <c r="E5" s="330"/>
      <c r="F5" s="331"/>
      <c r="G5" s="330"/>
      <c r="H5" s="330"/>
      <c r="I5" s="330"/>
      <c r="J5" s="330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63</v>
      </c>
      <c r="B8" s="129" t="s">
        <v>98</v>
      </c>
      <c r="C8" s="130" t="s">
        <v>100</v>
      </c>
      <c r="D8" s="130" t="s">
        <v>257</v>
      </c>
      <c r="E8" s="130" t="s">
        <v>99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101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>
      <c r="A10" s="153">
        <v>1</v>
      </c>
      <c r="B10" s="64" t="s">
        <v>476</v>
      </c>
      <c r="C10" s="154" t="s">
        <v>477</v>
      </c>
      <c r="D10" s="155" t="s">
        <v>478</v>
      </c>
      <c r="E10" s="151">
        <v>39836</v>
      </c>
      <c r="F10" s="28">
        <v>526285.69999999995</v>
      </c>
      <c r="G10" s="28">
        <v>3595</v>
      </c>
      <c r="H10" s="28">
        <v>195716.09</v>
      </c>
      <c r="I10" s="28">
        <f>F10+G10-H10</f>
        <v>334164.61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2" t="s">
        <v>95</v>
      </c>
      <c r="C15" s="104"/>
      <c r="D15" s="104"/>
      <c r="E15" s="104"/>
      <c r="F15" s="213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2"/>
      <c r="D17" s="104"/>
      <c r="E17" s="104"/>
      <c r="F17" s="252"/>
      <c r="G17" s="253"/>
      <c r="H17" s="253"/>
      <c r="I17" s="101"/>
      <c r="J17" s="101"/>
    </row>
    <row r="18" spans="1:10">
      <c r="A18" s="101"/>
      <c r="B18" s="104"/>
      <c r="C18" s="214" t="s">
        <v>250</v>
      </c>
      <c r="D18" s="214"/>
      <c r="E18" s="104"/>
      <c r="F18" s="104" t="s">
        <v>255</v>
      </c>
      <c r="G18" s="101"/>
      <c r="H18" s="101"/>
      <c r="I18" s="101"/>
      <c r="J18" s="101"/>
    </row>
    <row r="19" spans="1:10">
      <c r="A19" s="101"/>
      <c r="B19" s="104"/>
      <c r="C19" s="215" t="s">
        <v>126</v>
      </c>
      <c r="D19" s="104"/>
      <c r="E19" s="104"/>
      <c r="F19" s="104" t="s">
        <v>251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5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A24" sqref="A24:XFD24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4" t="s">
        <v>336</v>
      </c>
      <c r="B1" s="76"/>
      <c r="C1" s="76"/>
      <c r="D1" s="76"/>
      <c r="E1" s="76"/>
      <c r="F1" s="76"/>
      <c r="G1" s="160" t="s">
        <v>96</v>
      </c>
      <c r="H1" s="161"/>
    </row>
    <row r="2" spans="1:8">
      <c r="A2" s="76" t="s">
        <v>127</v>
      </c>
      <c r="B2" s="76"/>
      <c r="C2" s="76"/>
      <c r="D2" s="76"/>
      <c r="E2" s="76"/>
      <c r="F2" s="76"/>
      <c r="G2" s="162" t="str">
        <f>'ფორმა N1'!L2</f>
        <v>22.10.17-12.11.17</v>
      </c>
      <c r="H2" s="161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3" t="s">
        <v>475</v>
      </c>
      <c r="B5" s="203"/>
      <c r="C5" s="203"/>
      <c r="D5" s="203"/>
      <c r="E5" s="203"/>
      <c r="F5" s="203"/>
      <c r="G5" s="203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3" t="s">
        <v>294</v>
      </c>
      <c r="B8" s="163" t="s">
        <v>128</v>
      </c>
      <c r="C8" s="164" t="s">
        <v>334</v>
      </c>
      <c r="D8" s="164" t="s">
        <v>335</v>
      </c>
      <c r="E8" s="164" t="s">
        <v>257</v>
      </c>
      <c r="F8" s="163" t="s">
        <v>299</v>
      </c>
      <c r="G8" s="164" t="s">
        <v>295</v>
      </c>
      <c r="H8" s="105"/>
    </row>
    <row r="9" spans="1:8">
      <c r="A9" s="165" t="s">
        <v>296</v>
      </c>
      <c r="B9" s="166"/>
      <c r="C9" s="167"/>
      <c r="D9" s="168"/>
      <c r="E9" s="168"/>
      <c r="F9" s="168"/>
      <c r="G9" s="169"/>
      <c r="H9" s="105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5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5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5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5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5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5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5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5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5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5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5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5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5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5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5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5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5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5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5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5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5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5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5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5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5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5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5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5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5"/>
    </row>
    <row r="39" spans="1:10" ht="15.75">
      <c r="A39" s="166" t="s">
        <v>260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>
      <c r="A40" s="175" t="s">
        <v>297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>
      <c r="B44" s="183" t="s">
        <v>95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250</v>
      </c>
      <c r="F47" s="188" t="s">
        <v>255</v>
      </c>
      <c r="G47" s="186"/>
      <c r="H47" s="182"/>
      <c r="I47" s="182"/>
      <c r="J47" s="182"/>
    </row>
    <row r="48" spans="1:10">
      <c r="A48" s="182"/>
      <c r="C48" s="189" t="s">
        <v>126</v>
      </c>
      <c r="F48" s="181" t="s">
        <v>251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673" t="s">
        <v>96</v>
      </c>
      <c r="J1" s="673"/>
      <c r="K1" s="144"/>
    </row>
    <row r="2" spans="1:12" s="23" customFormat="1" ht="15">
      <c r="A2" s="105" t="s">
        <v>127</v>
      </c>
      <c r="B2" s="138"/>
      <c r="C2" s="138"/>
      <c r="D2" s="138"/>
      <c r="E2" s="138"/>
      <c r="F2" s="139"/>
      <c r="G2" s="140"/>
      <c r="H2" s="140"/>
      <c r="I2" s="662" t="s">
        <v>660</v>
      </c>
      <c r="J2" s="671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396"/>
      <c r="K3" s="144"/>
    </row>
    <row r="4" spans="1:12" s="2" customFormat="1" ht="15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'[2]ფორმა N1'!D4</f>
        <v>მპგ "დემოკრატიული მოძრაობა – ერთიანი საქართველო"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672" t="s">
        <v>207</v>
      </c>
      <c r="C7" s="672"/>
      <c r="D7" s="672" t="s">
        <v>274</v>
      </c>
      <c r="E7" s="672"/>
      <c r="F7" s="672" t="s">
        <v>275</v>
      </c>
      <c r="G7" s="672"/>
      <c r="H7" s="395" t="s">
        <v>261</v>
      </c>
      <c r="I7" s="672" t="s">
        <v>210</v>
      </c>
      <c r="J7" s="672"/>
      <c r="K7" s="145"/>
    </row>
    <row r="8" spans="1:12" ht="15">
      <c r="A8" s="134" t="s">
        <v>102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 ht="15">
      <c r="A9" s="61" t="s">
        <v>103</v>
      </c>
      <c r="B9" s="82">
        <f>SUM(B10,B14,B17)</f>
        <v>0</v>
      </c>
      <c r="C9" s="82">
        <f>SUM(C10,C14,C17)</f>
        <v>22674.256000000001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22674.256000000001</v>
      </c>
      <c r="K9" s="145"/>
    </row>
    <row r="10" spans="1:12" ht="15">
      <c r="A10" s="62" t="s">
        <v>104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105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106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107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108</v>
      </c>
      <c r="B14" s="133">
        <f>SUM(B15:B16)</f>
        <v>0</v>
      </c>
      <c r="C14" s="133">
        <f>SUM(C15:C16)</f>
        <v>22674.256000000001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22674.256000000001</v>
      </c>
      <c r="K14" s="145"/>
    </row>
    <row r="15" spans="1:12" ht="15">
      <c r="A15" s="62" t="s">
        <v>109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110</v>
      </c>
      <c r="B16" s="26"/>
      <c r="C16" s="26">
        <v>22674.256000000001</v>
      </c>
      <c r="D16" s="26"/>
      <c r="E16" s="26"/>
      <c r="F16" s="26"/>
      <c r="G16" s="26">
        <v>0</v>
      </c>
      <c r="H16" s="26"/>
      <c r="I16" s="26"/>
      <c r="J16" s="26">
        <f>C16+E16-G16</f>
        <v>22674.256000000001</v>
      </c>
      <c r="K16" s="145"/>
    </row>
    <row r="17" spans="1:11" ht="15">
      <c r="A17" s="62" t="s">
        <v>111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112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113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114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115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116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117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118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240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241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242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243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244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245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246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119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247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248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249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120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121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122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123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124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125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95</v>
      </c>
      <c r="D46" s="394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250</v>
      </c>
      <c r="F49" s="12" t="s">
        <v>255</v>
      </c>
      <c r="G49" s="72"/>
      <c r="I49"/>
      <c r="J49"/>
    </row>
    <row r="50" spans="1:10" s="2" customFormat="1" ht="15">
      <c r="B50" s="66" t="s">
        <v>126</v>
      </c>
      <c r="F50" s="2" t="s">
        <v>251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view="pageBreakPreview" topLeftCell="A25" zoomScale="80" zoomScaleNormal="80" zoomScaleSheetLayoutView="80" workbookViewId="0">
      <selection activeCell="I67" sqref="I67"/>
    </sheetView>
  </sheetViews>
  <sheetFormatPr defaultColWidth="9.140625" defaultRowHeight="12.75"/>
  <cols>
    <col min="1" max="1" width="6" style="197" customWidth="1"/>
    <col min="2" max="2" width="21.140625" style="197" customWidth="1"/>
    <col min="3" max="3" width="26.7109375" style="197" customWidth="1"/>
    <col min="4" max="4" width="18.42578125" style="197" customWidth="1"/>
    <col min="5" max="5" width="19.5703125" style="197" customWidth="1"/>
    <col min="6" max="6" width="20.42578125" style="197" customWidth="1"/>
    <col min="7" max="7" width="25.28515625" style="197" customWidth="1"/>
    <col min="8" max="8" width="18.28515625" style="197" customWidth="1"/>
    <col min="9" max="9" width="28" style="197" customWidth="1"/>
    <col min="10" max="16384" width="9.140625" style="197"/>
  </cols>
  <sheetData>
    <row r="1" spans="1:9" ht="15">
      <c r="A1" s="190" t="s">
        <v>474</v>
      </c>
      <c r="B1" s="190"/>
      <c r="C1" s="191"/>
      <c r="D1" s="191"/>
      <c r="E1" s="191"/>
      <c r="F1" s="191"/>
      <c r="G1" s="191"/>
      <c r="H1" s="191"/>
      <c r="I1" s="531" t="s">
        <v>96</v>
      </c>
    </row>
    <row r="2" spans="1:9" ht="15">
      <c r="A2" s="148" t="s">
        <v>127</v>
      </c>
      <c r="B2" s="148"/>
      <c r="C2" s="191"/>
      <c r="D2" s="191"/>
      <c r="E2" s="191"/>
      <c r="F2" s="191"/>
      <c r="G2" s="191"/>
      <c r="H2" s="191"/>
      <c r="I2" s="530" t="str">
        <f>'ფორმა N1'!L2</f>
        <v>22.10.17-12.11.17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>
      <c r="A4" s="114" t="s">
        <v>256</v>
      </c>
      <c r="B4" s="114"/>
      <c r="C4" s="114"/>
      <c r="D4" s="114"/>
      <c r="E4" s="344"/>
      <c r="F4" s="192"/>
      <c r="G4" s="191"/>
      <c r="H4" s="191"/>
      <c r="I4" s="192"/>
    </row>
    <row r="5" spans="1:9" s="349" customFormat="1" ht="15">
      <c r="A5" s="203" t="s">
        <v>475</v>
      </c>
      <c r="B5" s="345"/>
      <c r="C5" s="346"/>
      <c r="D5" s="346"/>
      <c r="E5" s="346"/>
      <c r="F5" s="347"/>
      <c r="G5" s="348"/>
      <c r="H5" s="348"/>
      <c r="I5" s="347"/>
    </row>
    <row r="6" spans="1:9" ht="13.5">
      <c r="A6" s="142"/>
      <c r="B6" s="142"/>
      <c r="C6" s="350"/>
      <c r="D6" s="350"/>
      <c r="E6" s="350"/>
      <c r="F6" s="191"/>
      <c r="G6" s="191"/>
      <c r="H6" s="191"/>
      <c r="I6" s="191"/>
    </row>
    <row r="7" spans="1:9" ht="60">
      <c r="A7" s="532" t="s">
        <v>63</v>
      </c>
      <c r="B7" s="532" t="s">
        <v>441</v>
      </c>
      <c r="C7" s="533" t="s">
        <v>442</v>
      </c>
      <c r="D7" s="533" t="s">
        <v>443</v>
      </c>
      <c r="E7" s="533" t="s">
        <v>444</v>
      </c>
      <c r="F7" s="533" t="s">
        <v>345</v>
      </c>
      <c r="G7" s="533" t="s">
        <v>445</v>
      </c>
      <c r="H7" s="533" t="s">
        <v>446</v>
      </c>
      <c r="I7" s="533" t="s">
        <v>447</v>
      </c>
    </row>
    <row r="8" spans="1:9" ht="15">
      <c r="A8" s="532">
        <v>1</v>
      </c>
      <c r="B8" s="532">
        <v>2</v>
      </c>
      <c r="C8" s="532">
        <v>3</v>
      </c>
      <c r="D8" s="533">
        <v>4</v>
      </c>
      <c r="E8" s="532">
        <v>5</v>
      </c>
      <c r="F8" s="533">
        <v>6</v>
      </c>
      <c r="G8" s="532">
        <v>7</v>
      </c>
      <c r="H8" s="533">
        <v>8</v>
      </c>
      <c r="I8" s="533">
        <v>9</v>
      </c>
    </row>
    <row r="9" spans="1:9" ht="15">
      <c r="A9" s="519">
        <v>1</v>
      </c>
      <c r="B9" s="519" t="s">
        <v>484</v>
      </c>
      <c r="C9" s="534" t="s">
        <v>495</v>
      </c>
      <c r="D9" s="535"/>
      <c r="E9" s="536" t="s">
        <v>523</v>
      </c>
      <c r="F9" s="535"/>
      <c r="G9" s="537">
        <v>1000</v>
      </c>
      <c r="H9" s="523" t="s">
        <v>533</v>
      </c>
      <c r="I9" s="535" t="s">
        <v>557</v>
      </c>
    </row>
    <row r="10" spans="1:9" ht="15">
      <c r="A10" s="519">
        <v>2</v>
      </c>
      <c r="B10" s="519" t="s">
        <v>484</v>
      </c>
      <c r="C10" s="534" t="s">
        <v>496</v>
      </c>
      <c r="D10" s="535"/>
      <c r="E10" s="536" t="s">
        <v>524</v>
      </c>
      <c r="F10" s="535"/>
      <c r="G10" s="537">
        <v>750</v>
      </c>
      <c r="H10" s="523" t="s">
        <v>534</v>
      </c>
      <c r="I10" s="535" t="s">
        <v>558</v>
      </c>
    </row>
    <row r="11" spans="1:9" ht="15">
      <c r="A11" s="519">
        <v>3</v>
      </c>
      <c r="B11" s="519" t="s">
        <v>484</v>
      </c>
      <c r="C11" s="534" t="s">
        <v>497</v>
      </c>
      <c r="D11" s="535"/>
      <c r="E11" s="536" t="s">
        <v>525</v>
      </c>
      <c r="F11" s="535"/>
      <c r="G11" s="537">
        <v>775</v>
      </c>
      <c r="H11" s="523" t="s">
        <v>535</v>
      </c>
      <c r="I11" s="535" t="s">
        <v>559</v>
      </c>
    </row>
    <row r="12" spans="1:9" ht="15">
      <c r="A12" s="519">
        <v>4</v>
      </c>
      <c r="B12" s="519" t="s">
        <v>484</v>
      </c>
      <c r="C12" s="534" t="s">
        <v>498</v>
      </c>
      <c r="D12" s="535"/>
      <c r="E12" s="538" t="s">
        <v>526</v>
      </c>
      <c r="F12" s="535"/>
      <c r="G12" s="536">
        <v>1000</v>
      </c>
      <c r="H12" s="539" t="s">
        <v>536</v>
      </c>
      <c r="I12" s="535" t="s">
        <v>560</v>
      </c>
    </row>
    <row r="13" spans="1:9" ht="15">
      <c r="A13" s="519">
        <v>5</v>
      </c>
      <c r="B13" s="519" t="s">
        <v>484</v>
      </c>
      <c r="C13" s="534" t="s">
        <v>499</v>
      </c>
      <c r="D13" s="535"/>
      <c r="E13" s="540" t="s">
        <v>527</v>
      </c>
      <c r="F13" s="535"/>
      <c r="G13" s="537" t="s">
        <v>532</v>
      </c>
      <c r="H13" s="539" t="s">
        <v>537</v>
      </c>
      <c r="I13" s="535" t="s">
        <v>561</v>
      </c>
    </row>
    <row r="14" spans="1:9" ht="15">
      <c r="A14" s="519">
        <v>6</v>
      </c>
      <c r="B14" s="519" t="s">
        <v>484</v>
      </c>
      <c r="C14" s="534" t="s">
        <v>500</v>
      </c>
      <c r="D14" s="535"/>
      <c r="E14" s="540" t="s">
        <v>528</v>
      </c>
      <c r="F14" s="535"/>
      <c r="G14" s="537">
        <v>300</v>
      </c>
      <c r="H14" s="539" t="s">
        <v>538</v>
      </c>
      <c r="I14" s="535" t="s">
        <v>562</v>
      </c>
    </row>
    <row r="15" spans="1:9" ht="15">
      <c r="A15" s="519">
        <v>7</v>
      </c>
      <c r="B15" s="519" t="s">
        <v>484</v>
      </c>
      <c r="C15" s="534" t="s">
        <v>501</v>
      </c>
      <c r="D15" s="535"/>
      <c r="E15" s="536" t="s">
        <v>523</v>
      </c>
      <c r="F15" s="535"/>
      <c r="G15" s="537">
        <v>500</v>
      </c>
      <c r="H15" s="539" t="s">
        <v>539</v>
      </c>
      <c r="I15" s="535" t="s">
        <v>563</v>
      </c>
    </row>
    <row r="16" spans="1:9" ht="15">
      <c r="A16" s="519">
        <v>8</v>
      </c>
      <c r="B16" s="519" t="s">
        <v>484</v>
      </c>
      <c r="C16" s="534" t="s">
        <v>502</v>
      </c>
      <c r="D16" s="535"/>
      <c r="E16" s="540" t="s">
        <v>529</v>
      </c>
      <c r="F16" s="535"/>
      <c r="G16" s="537">
        <v>500</v>
      </c>
      <c r="H16" s="539" t="s">
        <v>540</v>
      </c>
      <c r="I16" s="535" t="s">
        <v>564</v>
      </c>
    </row>
    <row r="17" spans="1:9" ht="15">
      <c r="A17" s="519">
        <v>9</v>
      </c>
      <c r="B17" s="519" t="s">
        <v>484</v>
      </c>
      <c r="C17" s="534" t="s">
        <v>503</v>
      </c>
      <c r="D17" s="535"/>
      <c r="E17" s="540" t="s">
        <v>527</v>
      </c>
      <c r="F17" s="535"/>
      <c r="G17" s="537">
        <v>375</v>
      </c>
      <c r="H17" s="539" t="s">
        <v>541</v>
      </c>
      <c r="I17" s="535" t="s">
        <v>565</v>
      </c>
    </row>
    <row r="18" spans="1:9" ht="15">
      <c r="A18" s="519">
        <v>10</v>
      </c>
      <c r="B18" s="519" t="s">
        <v>484</v>
      </c>
      <c r="C18" s="534" t="s">
        <v>504</v>
      </c>
      <c r="D18" s="535"/>
      <c r="E18" s="536" t="s">
        <v>523</v>
      </c>
      <c r="F18" s="535"/>
      <c r="G18" s="541">
        <v>600</v>
      </c>
      <c r="H18" s="542">
        <v>61005006206</v>
      </c>
      <c r="I18" s="535" t="s">
        <v>566</v>
      </c>
    </row>
    <row r="19" spans="1:9" ht="15">
      <c r="A19" s="519">
        <v>11</v>
      </c>
      <c r="B19" s="519" t="s">
        <v>484</v>
      </c>
      <c r="C19" s="534" t="s">
        <v>505</v>
      </c>
      <c r="D19" s="535"/>
      <c r="E19" s="536" t="s">
        <v>523</v>
      </c>
      <c r="F19" s="535"/>
      <c r="G19" s="541">
        <v>375</v>
      </c>
      <c r="H19" s="542">
        <v>61010006321</v>
      </c>
      <c r="I19" s="535" t="s">
        <v>567</v>
      </c>
    </row>
    <row r="20" spans="1:9" ht="15">
      <c r="A20" s="519">
        <v>12</v>
      </c>
      <c r="B20" s="519" t="s">
        <v>484</v>
      </c>
      <c r="C20" s="534" t="s">
        <v>506</v>
      </c>
      <c r="D20" s="535"/>
      <c r="E20" s="536" t="s">
        <v>523</v>
      </c>
      <c r="F20" s="535"/>
      <c r="G20" s="541">
        <v>1000</v>
      </c>
      <c r="H20" s="542">
        <v>61004006163</v>
      </c>
      <c r="I20" s="535" t="s">
        <v>568</v>
      </c>
    </row>
    <row r="21" spans="1:9" ht="15">
      <c r="A21" s="519">
        <v>13</v>
      </c>
      <c r="B21" s="519" t="s">
        <v>484</v>
      </c>
      <c r="C21" s="534" t="s">
        <v>507</v>
      </c>
      <c r="D21" s="535"/>
      <c r="E21" s="536" t="s">
        <v>523</v>
      </c>
      <c r="F21" s="535"/>
      <c r="G21" s="541">
        <v>500</v>
      </c>
      <c r="H21" s="542">
        <v>61009019586</v>
      </c>
      <c r="I21" s="535" t="s">
        <v>569</v>
      </c>
    </row>
    <row r="22" spans="1:9" ht="15">
      <c r="A22" s="519">
        <v>14</v>
      </c>
      <c r="B22" s="519" t="s">
        <v>484</v>
      </c>
      <c r="C22" s="534" t="s">
        <v>508</v>
      </c>
      <c r="D22" s="535"/>
      <c r="E22" s="536" t="s">
        <v>523</v>
      </c>
      <c r="F22" s="535"/>
      <c r="G22" s="537">
        <v>625</v>
      </c>
      <c r="H22" s="539" t="s">
        <v>542</v>
      </c>
      <c r="I22" s="535" t="s">
        <v>570</v>
      </c>
    </row>
    <row r="23" spans="1:9" ht="15">
      <c r="A23" s="519">
        <v>15</v>
      </c>
      <c r="B23" s="519" t="s">
        <v>484</v>
      </c>
      <c r="C23" s="534" t="s">
        <v>509</v>
      </c>
      <c r="D23" s="535"/>
      <c r="E23" s="536" t="s">
        <v>530</v>
      </c>
      <c r="F23" s="535"/>
      <c r="G23" s="537">
        <v>375</v>
      </c>
      <c r="H23" s="539" t="s">
        <v>543</v>
      </c>
      <c r="I23" s="535" t="s">
        <v>571</v>
      </c>
    </row>
    <row r="24" spans="1:9" ht="15">
      <c r="A24" s="519">
        <v>16</v>
      </c>
      <c r="B24" s="519" t="s">
        <v>484</v>
      </c>
      <c r="C24" s="534" t="s">
        <v>510</v>
      </c>
      <c r="D24" s="535"/>
      <c r="E24" s="536" t="s">
        <v>523</v>
      </c>
      <c r="F24" s="535"/>
      <c r="G24" s="540">
        <v>312.5</v>
      </c>
      <c r="H24" s="539" t="s">
        <v>544</v>
      </c>
      <c r="I24" s="535" t="s">
        <v>572</v>
      </c>
    </row>
    <row r="25" spans="1:9" ht="15">
      <c r="A25" s="519">
        <v>17</v>
      </c>
      <c r="B25" s="519" t="s">
        <v>484</v>
      </c>
      <c r="C25" s="534" t="s">
        <v>511</v>
      </c>
      <c r="D25" s="535"/>
      <c r="E25" s="536" t="s">
        <v>523</v>
      </c>
      <c r="F25" s="535"/>
      <c r="G25" s="540">
        <v>375</v>
      </c>
      <c r="H25" s="539" t="s">
        <v>545</v>
      </c>
      <c r="I25" s="535" t="s">
        <v>573</v>
      </c>
    </row>
    <row r="26" spans="1:9" ht="15">
      <c r="A26" s="519">
        <v>18</v>
      </c>
      <c r="B26" s="519" t="s">
        <v>484</v>
      </c>
      <c r="C26" s="524" t="s">
        <v>512</v>
      </c>
      <c r="D26" s="535"/>
      <c r="E26" s="540" t="s">
        <v>531</v>
      </c>
      <c r="F26" s="535"/>
      <c r="G26" s="540">
        <v>400</v>
      </c>
      <c r="H26" s="539" t="s">
        <v>546</v>
      </c>
      <c r="I26" s="535" t="s">
        <v>574</v>
      </c>
    </row>
    <row r="27" spans="1:9" ht="15">
      <c r="A27" s="519">
        <v>19</v>
      </c>
      <c r="B27" s="519" t="s">
        <v>484</v>
      </c>
      <c r="C27" s="543" t="s">
        <v>513</v>
      </c>
      <c r="D27" s="535"/>
      <c r="E27" s="536" t="s">
        <v>523</v>
      </c>
      <c r="F27" s="535"/>
      <c r="G27" s="538">
        <v>437.5</v>
      </c>
      <c r="H27" s="544" t="s">
        <v>547</v>
      </c>
      <c r="I27" s="535" t="s">
        <v>575</v>
      </c>
    </row>
    <row r="28" spans="1:9" ht="15">
      <c r="A28" s="519">
        <v>20</v>
      </c>
      <c r="B28" s="519" t="s">
        <v>484</v>
      </c>
      <c r="C28" s="543" t="s">
        <v>514</v>
      </c>
      <c r="D28" s="535"/>
      <c r="E28" s="538" t="s">
        <v>530</v>
      </c>
      <c r="F28" s="535"/>
      <c r="G28" s="538">
        <v>375</v>
      </c>
      <c r="H28" s="544" t="s">
        <v>548</v>
      </c>
      <c r="I28" s="535" t="s">
        <v>576</v>
      </c>
    </row>
    <row r="29" spans="1:9" ht="15">
      <c r="A29" s="519">
        <v>21</v>
      </c>
      <c r="B29" s="519" t="s">
        <v>484</v>
      </c>
      <c r="C29" s="543" t="s">
        <v>515</v>
      </c>
      <c r="D29" s="535"/>
      <c r="E29" s="536" t="s">
        <v>523</v>
      </c>
      <c r="F29" s="535"/>
      <c r="G29" s="538">
        <v>437.5</v>
      </c>
      <c r="H29" s="544" t="s">
        <v>549</v>
      </c>
      <c r="I29" s="535" t="s">
        <v>577</v>
      </c>
    </row>
    <row r="30" spans="1:9" ht="15">
      <c r="A30" s="519">
        <v>22</v>
      </c>
      <c r="B30" s="519" t="s">
        <v>484</v>
      </c>
      <c r="C30" s="543" t="s">
        <v>516</v>
      </c>
      <c r="D30" s="535"/>
      <c r="E30" s="536" t="s">
        <v>523</v>
      </c>
      <c r="F30" s="535"/>
      <c r="G30" s="540">
        <v>500</v>
      </c>
      <c r="H30" s="544" t="s">
        <v>550</v>
      </c>
      <c r="I30" s="535" t="s">
        <v>578</v>
      </c>
    </row>
    <row r="31" spans="1:9" ht="15">
      <c r="A31" s="519">
        <v>23</v>
      </c>
      <c r="B31" s="519" t="s">
        <v>484</v>
      </c>
      <c r="C31" s="543" t="s">
        <v>517</v>
      </c>
      <c r="D31" s="535"/>
      <c r="E31" s="536" t="s">
        <v>523</v>
      </c>
      <c r="F31" s="535"/>
      <c r="G31" s="540">
        <v>375</v>
      </c>
      <c r="H31" s="544" t="s">
        <v>551</v>
      </c>
      <c r="I31" s="535" t="s">
        <v>579</v>
      </c>
    </row>
    <row r="32" spans="1:9" ht="15">
      <c r="A32" s="519">
        <v>24</v>
      </c>
      <c r="B32" s="519" t="s">
        <v>484</v>
      </c>
      <c r="C32" s="543" t="s">
        <v>518</v>
      </c>
      <c r="D32" s="535"/>
      <c r="E32" s="536" t="s">
        <v>523</v>
      </c>
      <c r="F32" s="535"/>
      <c r="G32" s="540">
        <v>400</v>
      </c>
      <c r="H32" s="544" t="s">
        <v>552</v>
      </c>
      <c r="I32" s="535" t="s">
        <v>580</v>
      </c>
    </row>
    <row r="33" spans="1:9" ht="15">
      <c r="A33" s="519">
        <v>25</v>
      </c>
      <c r="B33" s="519" t="s">
        <v>484</v>
      </c>
      <c r="C33" s="543" t="s">
        <v>519</v>
      </c>
      <c r="D33" s="535"/>
      <c r="E33" s="538" t="s">
        <v>530</v>
      </c>
      <c r="F33" s="535"/>
      <c r="G33" s="540">
        <v>250</v>
      </c>
      <c r="H33" s="544" t="s">
        <v>553</v>
      </c>
      <c r="I33" s="535" t="s">
        <v>581</v>
      </c>
    </row>
    <row r="34" spans="1:9" ht="15">
      <c r="A34" s="519">
        <v>26</v>
      </c>
      <c r="B34" s="519" t="s">
        <v>484</v>
      </c>
      <c r="C34" s="543" t="s">
        <v>520</v>
      </c>
      <c r="D34" s="535"/>
      <c r="E34" s="538" t="s">
        <v>524</v>
      </c>
      <c r="F34" s="535"/>
      <c r="G34" s="540">
        <v>200</v>
      </c>
      <c r="H34" s="544" t="s">
        <v>554</v>
      </c>
      <c r="I34" s="535" t="s">
        <v>582</v>
      </c>
    </row>
    <row r="35" spans="1:9" ht="15">
      <c r="A35" s="519">
        <v>27</v>
      </c>
      <c r="B35" s="519" t="s">
        <v>484</v>
      </c>
      <c r="C35" s="545" t="s">
        <v>521</v>
      </c>
      <c r="D35" s="521"/>
      <c r="E35" s="546" t="s">
        <v>523</v>
      </c>
      <c r="F35" s="521"/>
      <c r="G35" s="522">
        <v>375</v>
      </c>
      <c r="H35" s="547" t="s">
        <v>555</v>
      </c>
      <c r="I35" s="521" t="s">
        <v>583</v>
      </c>
    </row>
    <row r="36" spans="1:9" ht="15">
      <c r="A36" s="519">
        <v>28</v>
      </c>
      <c r="B36" s="519" t="s">
        <v>484</v>
      </c>
      <c r="C36" s="520" t="s">
        <v>522</v>
      </c>
      <c r="D36" s="521"/>
      <c r="E36" s="546" t="s">
        <v>523</v>
      </c>
      <c r="F36" s="521"/>
      <c r="G36" s="522">
        <v>153</v>
      </c>
      <c r="H36" s="524">
        <v>404907730</v>
      </c>
      <c r="I36" s="524" t="s">
        <v>556</v>
      </c>
    </row>
    <row r="37" spans="1:9" ht="15">
      <c r="A37" s="519">
        <f>A36+1</f>
        <v>29</v>
      </c>
      <c r="B37" s="519" t="s">
        <v>484</v>
      </c>
      <c r="C37" s="543" t="s">
        <v>586</v>
      </c>
      <c r="D37" s="521"/>
      <c r="E37" s="522" t="s">
        <v>587</v>
      </c>
      <c r="F37" s="521"/>
      <c r="G37" s="522">
        <v>660</v>
      </c>
      <c r="H37" s="547" t="s">
        <v>588</v>
      </c>
      <c r="I37" s="548" t="s">
        <v>589</v>
      </c>
    </row>
    <row r="38" spans="1:9" ht="15">
      <c r="A38" s="519">
        <f t="shared" ref="A38:A53" si="0">A37+1</f>
        <v>30</v>
      </c>
      <c r="B38" s="519" t="s">
        <v>484</v>
      </c>
      <c r="C38" s="534" t="s">
        <v>590</v>
      </c>
      <c r="D38" s="521"/>
      <c r="E38" s="522" t="s">
        <v>591</v>
      </c>
      <c r="F38" s="521"/>
      <c r="G38" s="522">
        <v>250</v>
      </c>
      <c r="H38" s="523" t="s">
        <v>592</v>
      </c>
      <c r="I38" s="524" t="s">
        <v>593</v>
      </c>
    </row>
    <row r="39" spans="1:9" ht="15">
      <c r="A39" s="519">
        <f t="shared" si="0"/>
        <v>31</v>
      </c>
      <c r="B39" s="519" t="s">
        <v>484</v>
      </c>
      <c r="C39" s="534" t="s">
        <v>594</v>
      </c>
      <c r="D39" s="521"/>
      <c r="E39" s="522" t="s">
        <v>591</v>
      </c>
      <c r="F39" s="521"/>
      <c r="G39" s="522">
        <v>300</v>
      </c>
      <c r="H39" s="523" t="s">
        <v>595</v>
      </c>
      <c r="I39" s="524" t="s">
        <v>596</v>
      </c>
    </row>
    <row r="40" spans="1:9" ht="15">
      <c r="A40" s="519">
        <f t="shared" si="0"/>
        <v>32</v>
      </c>
      <c r="B40" s="519" t="s">
        <v>484</v>
      </c>
      <c r="C40" s="534" t="s">
        <v>597</v>
      </c>
      <c r="D40" s="521"/>
      <c r="E40" s="546" t="s">
        <v>591</v>
      </c>
      <c r="F40" s="521"/>
      <c r="G40" s="522">
        <v>625</v>
      </c>
      <c r="H40" s="549">
        <v>61008004660</v>
      </c>
      <c r="I40" s="524" t="s">
        <v>598</v>
      </c>
    </row>
    <row r="41" spans="1:9" ht="15">
      <c r="A41" s="519">
        <f t="shared" si="0"/>
        <v>33</v>
      </c>
      <c r="B41" s="519" t="s">
        <v>484</v>
      </c>
      <c r="C41" s="550" t="s">
        <v>599</v>
      </c>
      <c r="D41" s="521"/>
      <c r="E41" s="522" t="s">
        <v>600</v>
      </c>
      <c r="F41" s="521"/>
      <c r="G41" s="522">
        <v>312.5</v>
      </c>
      <c r="H41" s="523" t="s">
        <v>601</v>
      </c>
      <c r="I41" s="524" t="s">
        <v>602</v>
      </c>
    </row>
    <row r="42" spans="1:9" ht="15">
      <c r="A42" s="519">
        <f t="shared" si="0"/>
        <v>34</v>
      </c>
      <c r="B42" s="519" t="s">
        <v>484</v>
      </c>
      <c r="C42" s="550" t="s">
        <v>603</v>
      </c>
      <c r="D42" s="521"/>
      <c r="E42" s="522" t="s">
        <v>591</v>
      </c>
      <c r="F42" s="521"/>
      <c r="G42" s="522">
        <v>187.5</v>
      </c>
      <c r="H42" s="523" t="s">
        <v>604</v>
      </c>
      <c r="I42" s="524" t="s">
        <v>605</v>
      </c>
    </row>
    <row r="43" spans="1:9" ht="15">
      <c r="A43" s="519">
        <f t="shared" si="0"/>
        <v>35</v>
      </c>
      <c r="B43" s="519" t="s">
        <v>484</v>
      </c>
      <c r="C43" s="534" t="s">
        <v>606</v>
      </c>
      <c r="D43" s="521"/>
      <c r="E43" s="522" t="s">
        <v>607</v>
      </c>
      <c r="F43" s="521"/>
      <c r="G43" s="522">
        <v>500</v>
      </c>
      <c r="H43" s="523" t="s">
        <v>608</v>
      </c>
      <c r="I43" s="524" t="s">
        <v>609</v>
      </c>
    </row>
    <row r="44" spans="1:9" ht="15">
      <c r="A44" s="519">
        <f t="shared" si="0"/>
        <v>36</v>
      </c>
      <c r="B44" s="519" t="s">
        <v>484</v>
      </c>
      <c r="C44" s="550" t="s">
        <v>610</v>
      </c>
      <c r="D44" s="521"/>
      <c r="E44" s="522" t="s">
        <v>591</v>
      </c>
      <c r="F44" s="521"/>
      <c r="G44" s="522">
        <v>275</v>
      </c>
      <c r="H44" s="523" t="s">
        <v>611</v>
      </c>
      <c r="I44" s="524" t="s">
        <v>612</v>
      </c>
    </row>
    <row r="45" spans="1:9" ht="15">
      <c r="A45" s="519">
        <f t="shared" si="0"/>
        <v>37</v>
      </c>
      <c r="B45" s="519" t="s">
        <v>484</v>
      </c>
      <c r="C45" s="543" t="s">
        <v>613</v>
      </c>
      <c r="D45" s="521"/>
      <c r="E45" s="546" t="s">
        <v>587</v>
      </c>
      <c r="F45" s="521"/>
      <c r="G45" s="546">
        <v>1000</v>
      </c>
      <c r="H45" s="547" t="s">
        <v>614</v>
      </c>
      <c r="I45" s="548" t="s">
        <v>615</v>
      </c>
    </row>
    <row r="46" spans="1:9" ht="24">
      <c r="A46" s="519">
        <f t="shared" si="0"/>
        <v>38</v>
      </c>
      <c r="B46" s="519" t="s">
        <v>484</v>
      </c>
      <c r="C46" s="551" t="s">
        <v>616</v>
      </c>
      <c r="D46" s="521"/>
      <c r="E46" s="546" t="s">
        <v>600</v>
      </c>
      <c r="F46" s="521"/>
      <c r="G46" s="546">
        <v>312.5</v>
      </c>
      <c r="H46" s="523" t="s">
        <v>617</v>
      </c>
      <c r="I46" s="524" t="s">
        <v>618</v>
      </c>
    </row>
    <row r="47" spans="1:9" ht="15">
      <c r="A47" s="519">
        <f t="shared" si="0"/>
        <v>39</v>
      </c>
      <c r="B47" s="519" t="s">
        <v>484</v>
      </c>
      <c r="C47" s="551" t="s">
        <v>619</v>
      </c>
      <c r="D47" s="521"/>
      <c r="E47" s="546" t="s">
        <v>587</v>
      </c>
      <c r="F47" s="521"/>
      <c r="G47" s="546">
        <v>136.5</v>
      </c>
      <c r="H47" s="523" t="s">
        <v>620</v>
      </c>
      <c r="I47" s="524" t="s">
        <v>621</v>
      </c>
    </row>
    <row r="48" spans="1:9" ht="15">
      <c r="A48" s="519">
        <f t="shared" si="0"/>
        <v>40</v>
      </c>
      <c r="B48" s="519" t="s">
        <v>484</v>
      </c>
      <c r="C48" s="551" t="s">
        <v>622</v>
      </c>
      <c r="D48" s="521"/>
      <c r="E48" s="546" t="s">
        <v>623</v>
      </c>
      <c r="F48" s="521"/>
      <c r="G48" s="546">
        <v>570</v>
      </c>
      <c r="H48" s="523" t="s">
        <v>624</v>
      </c>
      <c r="I48" s="524" t="s">
        <v>625</v>
      </c>
    </row>
    <row r="49" spans="1:9" ht="15">
      <c r="A49" s="519">
        <f t="shared" si="0"/>
        <v>41</v>
      </c>
      <c r="B49" s="519" t="s">
        <v>484</v>
      </c>
      <c r="C49" s="551" t="s">
        <v>626</v>
      </c>
      <c r="D49" s="521"/>
      <c r="E49" s="546" t="s">
        <v>527</v>
      </c>
      <c r="F49" s="521"/>
      <c r="G49" s="546">
        <v>312.5</v>
      </c>
      <c r="H49" s="523" t="s">
        <v>627</v>
      </c>
      <c r="I49" s="524" t="s">
        <v>628</v>
      </c>
    </row>
    <row r="50" spans="1:9" ht="15">
      <c r="A50" s="519">
        <f t="shared" si="0"/>
        <v>42</v>
      </c>
      <c r="B50" s="519" t="s">
        <v>484</v>
      </c>
      <c r="C50" s="520" t="s">
        <v>629</v>
      </c>
      <c r="D50" s="521"/>
      <c r="E50" s="522" t="s">
        <v>630</v>
      </c>
      <c r="F50" s="521"/>
      <c r="G50" s="522">
        <v>625</v>
      </c>
      <c r="H50" s="523" t="s">
        <v>631</v>
      </c>
      <c r="I50" s="524" t="s">
        <v>632</v>
      </c>
    </row>
    <row r="51" spans="1:9" ht="15">
      <c r="A51" s="519">
        <f t="shared" si="0"/>
        <v>43</v>
      </c>
      <c r="B51" s="519" t="s">
        <v>484</v>
      </c>
      <c r="C51" s="520" t="s">
        <v>633</v>
      </c>
      <c r="D51" s="521"/>
      <c r="E51" s="522" t="s">
        <v>630</v>
      </c>
      <c r="F51" s="521"/>
      <c r="G51" s="522">
        <v>565</v>
      </c>
      <c r="H51" s="523" t="s">
        <v>634</v>
      </c>
      <c r="I51" s="524" t="s">
        <v>635</v>
      </c>
    </row>
    <row r="52" spans="1:9" ht="15">
      <c r="A52" s="519">
        <f t="shared" si="0"/>
        <v>44</v>
      </c>
      <c r="B52" s="519" t="s">
        <v>484</v>
      </c>
      <c r="C52" s="552" t="s">
        <v>2694</v>
      </c>
      <c r="D52" s="521"/>
      <c r="E52" s="536" t="s">
        <v>2695</v>
      </c>
      <c r="F52" s="521"/>
      <c r="G52" s="540">
        <v>375</v>
      </c>
      <c r="H52" s="523" t="s">
        <v>2696</v>
      </c>
      <c r="I52" s="524" t="s">
        <v>2697</v>
      </c>
    </row>
    <row r="53" spans="1:9" ht="15">
      <c r="A53" s="519">
        <f t="shared" si="0"/>
        <v>45</v>
      </c>
      <c r="B53" s="519" t="s">
        <v>484</v>
      </c>
      <c r="C53" s="553" t="s">
        <v>2698</v>
      </c>
      <c r="D53" s="535"/>
      <c r="E53" s="536" t="s">
        <v>2695</v>
      </c>
      <c r="F53" s="535"/>
      <c r="G53" s="538">
        <v>250</v>
      </c>
      <c r="H53" s="544" t="s">
        <v>2699</v>
      </c>
      <c r="I53" s="554" t="s">
        <v>2700</v>
      </c>
    </row>
    <row r="54" spans="1:9" ht="15">
      <c r="A54" s="519" t="s">
        <v>260</v>
      </c>
      <c r="B54" s="519"/>
      <c r="C54" s="535"/>
      <c r="D54" s="535"/>
      <c r="E54" s="535"/>
      <c r="F54" s="535"/>
      <c r="G54" s="535"/>
      <c r="H54" s="535"/>
      <c r="I54" s="535"/>
    </row>
    <row r="55" spans="1:9">
      <c r="A55" s="193"/>
      <c r="B55" s="193"/>
      <c r="C55" s="193"/>
      <c r="D55" s="193"/>
      <c r="E55" s="193"/>
      <c r="F55" s="193"/>
      <c r="G55" s="193"/>
      <c r="H55" s="193"/>
      <c r="I55" s="193"/>
    </row>
    <row r="56" spans="1:9" ht="15">
      <c r="A56" s="21"/>
      <c r="B56" s="21"/>
      <c r="C56" s="355" t="s">
        <v>95</v>
      </c>
      <c r="D56" s="21"/>
      <c r="E56" s="21"/>
      <c r="F56" s="19"/>
      <c r="G56" s="21"/>
      <c r="H56" s="21"/>
      <c r="I56" s="21"/>
    </row>
    <row r="57" spans="1:9" ht="15">
      <c r="A57" s="21"/>
      <c r="B57" s="21"/>
      <c r="C57" s="21"/>
      <c r="D57" s="678"/>
      <c r="E57" s="678"/>
      <c r="G57" s="196"/>
      <c r="H57" s="356"/>
    </row>
    <row r="58" spans="1:9" ht="15">
      <c r="C58" s="21"/>
      <c r="D58" s="674" t="s">
        <v>250</v>
      </c>
      <c r="E58" s="674"/>
      <c r="G58" s="675" t="s">
        <v>448</v>
      </c>
      <c r="H58" s="675"/>
    </row>
    <row r="59" spans="1:9" ht="15">
      <c r="C59" s="21"/>
      <c r="D59" s="21"/>
      <c r="E59" s="21"/>
      <c r="G59" s="676"/>
      <c r="H59" s="676"/>
    </row>
    <row r="60" spans="1:9" ht="15">
      <c r="C60" s="21"/>
      <c r="D60" s="677" t="s">
        <v>126</v>
      </c>
      <c r="E60" s="677"/>
      <c r="G60" s="676"/>
      <c r="H60" s="676"/>
    </row>
  </sheetData>
  <mergeCells count="4">
    <mergeCell ref="D58:E58"/>
    <mergeCell ref="G58:H60"/>
    <mergeCell ref="D60:E60"/>
    <mergeCell ref="D57:E57"/>
  </mergeCells>
  <dataValidations count="1">
    <dataValidation type="list" allowBlank="1" showInputMessage="1" showErrorMessage="1" sqref="B9:B54">
      <formula1>"იჯარა, საკუთრება"</formula1>
    </dataValidation>
  </dataValidations>
  <pageMargins left="0.19684820647419099" right="0.19684820647419099" top="0.44" bottom="0.16" header="0.15748031496063" footer="0.15748031496063"/>
  <pageSetup scale="75" fitToHeight="0" orientation="landscape" r:id="rId1"/>
  <rowBreaks count="1" manualBreakCount="1">
    <brk id="46" max="8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6.85546875" style="349" customWidth="1"/>
    <col min="2" max="2" width="14.85546875" style="349" customWidth="1"/>
    <col min="3" max="3" width="21.140625" style="349" customWidth="1"/>
    <col min="4" max="5" width="12.7109375" style="349" customWidth="1"/>
    <col min="6" max="6" width="13.42578125" style="349" bestFit="1" customWidth="1"/>
    <col min="7" max="7" width="15.28515625" style="349" customWidth="1"/>
    <col min="8" max="8" width="23.85546875" style="349" customWidth="1"/>
    <col min="9" max="9" width="12.140625" style="349" bestFit="1" customWidth="1"/>
    <col min="10" max="10" width="19" style="349" customWidth="1"/>
    <col min="11" max="11" width="17.7109375" style="349" customWidth="1"/>
    <col min="12" max="16384" width="9.140625" style="349"/>
  </cols>
  <sheetData>
    <row r="1" spans="1:12" s="197" customFormat="1" ht="15">
      <c r="A1" s="190" t="s">
        <v>287</v>
      </c>
      <c r="B1" s="190"/>
      <c r="C1" s="190"/>
      <c r="D1" s="191"/>
      <c r="E1" s="191"/>
      <c r="F1" s="191"/>
      <c r="G1" s="191"/>
      <c r="H1" s="191"/>
      <c r="I1" s="191"/>
      <c r="J1" s="191"/>
      <c r="K1" s="339" t="s">
        <v>96</v>
      </c>
    </row>
    <row r="2" spans="1:12" s="197" customFormat="1" ht="15">
      <c r="A2" s="148" t="s">
        <v>127</v>
      </c>
      <c r="B2" s="148"/>
      <c r="C2" s="148"/>
      <c r="D2" s="191"/>
      <c r="E2" s="191"/>
      <c r="F2" s="191"/>
      <c r="G2" s="191"/>
      <c r="H2" s="191"/>
      <c r="I2" s="191"/>
      <c r="J2" s="191"/>
      <c r="K2" s="336" t="str">
        <f>'ფორმა N1'!L2</f>
        <v>22.10.17-12.11.17</v>
      </c>
    </row>
    <row r="3" spans="1:12" s="197" customFormat="1" ht="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1"/>
      <c r="L3" s="349"/>
    </row>
    <row r="4" spans="1:12" s="197" customFormat="1" ht="15">
      <c r="A4" s="114" t="s">
        <v>256</v>
      </c>
      <c r="B4" s="114"/>
      <c r="C4" s="114"/>
      <c r="D4" s="114"/>
      <c r="E4" s="114"/>
      <c r="F4" s="344"/>
      <c r="G4" s="192"/>
      <c r="H4" s="191"/>
      <c r="I4" s="191"/>
      <c r="J4" s="191"/>
      <c r="K4" s="191"/>
    </row>
    <row r="5" spans="1:12" ht="15">
      <c r="A5" s="203" t="s">
        <v>475</v>
      </c>
      <c r="B5" s="345"/>
      <c r="C5" s="345"/>
      <c r="D5" s="346"/>
      <c r="E5" s="346"/>
      <c r="F5" s="346"/>
      <c r="G5" s="347"/>
      <c r="H5" s="348"/>
      <c r="I5" s="348"/>
      <c r="J5" s="348"/>
      <c r="K5" s="347"/>
    </row>
    <row r="6" spans="1:12" s="197" customFormat="1" ht="13.5">
      <c r="A6" s="142"/>
      <c r="B6" s="142"/>
      <c r="C6" s="142"/>
      <c r="D6" s="350"/>
      <c r="E6" s="350"/>
      <c r="F6" s="350"/>
      <c r="G6" s="191"/>
      <c r="H6" s="191"/>
      <c r="I6" s="191"/>
      <c r="J6" s="191"/>
      <c r="K6" s="191"/>
    </row>
    <row r="7" spans="1:12" s="197" customFormat="1" ht="60">
      <c r="A7" s="351" t="s">
        <v>63</v>
      </c>
      <c r="B7" s="351" t="s">
        <v>441</v>
      </c>
      <c r="C7" s="351" t="s">
        <v>230</v>
      </c>
      <c r="D7" s="352" t="s">
        <v>227</v>
      </c>
      <c r="E7" s="352" t="s">
        <v>228</v>
      </c>
      <c r="F7" s="352" t="s">
        <v>321</v>
      </c>
      <c r="G7" s="352" t="s">
        <v>229</v>
      </c>
      <c r="H7" s="352" t="s">
        <v>449</v>
      </c>
      <c r="I7" s="352" t="s">
        <v>226</v>
      </c>
      <c r="J7" s="352" t="s">
        <v>446</v>
      </c>
      <c r="K7" s="352" t="s">
        <v>447</v>
      </c>
    </row>
    <row r="8" spans="1:12" s="197" customFormat="1" ht="15">
      <c r="A8" s="351">
        <v>1</v>
      </c>
      <c r="B8" s="351">
        <v>2</v>
      </c>
      <c r="C8" s="351">
        <v>3</v>
      </c>
      <c r="D8" s="352">
        <v>4</v>
      </c>
      <c r="E8" s="351">
        <v>5</v>
      </c>
      <c r="F8" s="352">
        <v>6</v>
      </c>
      <c r="G8" s="351">
        <v>7</v>
      </c>
      <c r="H8" s="352">
        <v>8</v>
      </c>
      <c r="I8" s="351">
        <v>9</v>
      </c>
      <c r="J8" s="351">
        <v>10</v>
      </c>
      <c r="K8" s="352">
        <v>11</v>
      </c>
    </row>
    <row r="9" spans="1:12" s="197" customFormat="1" ht="15">
      <c r="A9" s="353">
        <v>1</v>
      </c>
      <c r="B9" s="353"/>
      <c r="C9" s="353"/>
      <c r="D9" s="354"/>
      <c r="E9" s="354"/>
      <c r="F9" s="354"/>
      <c r="G9" s="354"/>
      <c r="H9" s="354"/>
      <c r="I9" s="354"/>
      <c r="J9" s="354"/>
      <c r="K9" s="354"/>
    </row>
    <row r="10" spans="1:12" s="197" customFormat="1" ht="15">
      <c r="A10" s="353">
        <v>2</v>
      </c>
      <c r="B10" s="353"/>
      <c r="C10" s="353"/>
      <c r="D10" s="354"/>
      <c r="E10" s="354"/>
      <c r="F10" s="354"/>
      <c r="G10" s="354"/>
      <c r="H10" s="354"/>
      <c r="I10" s="354"/>
      <c r="J10" s="354"/>
      <c r="K10" s="354"/>
    </row>
    <row r="11" spans="1:12" s="197" customFormat="1" ht="15">
      <c r="A11" s="353">
        <v>3</v>
      </c>
      <c r="B11" s="353"/>
      <c r="C11" s="353"/>
      <c r="D11" s="354"/>
      <c r="E11" s="354"/>
      <c r="F11" s="354"/>
      <c r="G11" s="354"/>
      <c r="H11" s="354"/>
      <c r="I11" s="354"/>
      <c r="J11" s="354"/>
      <c r="K11" s="354"/>
    </row>
    <row r="12" spans="1:12" s="197" customFormat="1" ht="15">
      <c r="A12" s="353">
        <v>4</v>
      </c>
      <c r="B12" s="353"/>
      <c r="C12" s="353"/>
      <c r="D12" s="354"/>
      <c r="E12" s="354"/>
      <c r="F12" s="354"/>
      <c r="G12" s="354"/>
      <c r="H12" s="354"/>
      <c r="I12" s="354"/>
      <c r="J12" s="354"/>
      <c r="K12" s="354"/>
    </row>
    <row r="13" spans="1:12" s="197" customFormat="1" ht="15">
      <c r="A13" s="353">
        <v>5</v>
      </c>
      <c r="B13" s="353"/>
      <c r="C13" s="353"/>
      <c r="D13" s="354"/>
      <c r="E13" s="354"/>
      <c r="F13" s="354"/>
      <c r="G13" s="354"/>
      <c r="H13" s="354"/>
      <c r="I13" s="354"/>
      <c r="J13" s="354"/>
      <c r="K13" s="354"/>
    </row>
    <row r="14" spans="1:12" s="197" customFormat="1" ht="15">
      <c r="A14" s="353">
        <v>6</v>
      </c>
      <c r="B14" s="353"/>
      <c r="C14" s="353"/>
      <c r="D14" s="354"/>
      <c r="E14" s="354"/>
      <c r="F14" s="354"/>
      <c r="G14" s="354"/>
      <c r="H14" s="354"/>
      <c r="I14" s="354"/>
      <c r="J14" s="354"/>
      <c r="K14" s="354"/>
    </row>
    <row r="15" spans="1:12" s="197" customFormat="1" ht="15">
      <c r="A15" s="353">
        <v>7</v>
      </c>
      <c r="B15" s="353"/>
      <c r="C15" s="353"/>
      <c r="D15" s="354"/>
      <c r="E15" s="354"/>
      <c r="F15" s="354"/>
      <c r="G15" s="354"/>
      <c r="H15" s="354"/>
      <c r="I15" s="354"/>
      <c r="J15" s="354"/>
      <c r="K15" s="354"/>
    </row>
    <row r="16" spans="1:12" s="197" customFormat="1" ht="15">
      <c r="A16" s="353">
        <v>8</v>
      </c>
      <c r="B16" s="353"/>
      <c r="C16" s="353"/>
      <c r="D16" s="354"/>
      <c r="E16" s="354"/>
      <c r="F16" s="354"/>
      <c r="G16" s="354"/>
      <c r="H16" s="354"/>
      <c r="I16" s="354"/>
      <c r="J16" s="354"/>
      <c r="K16" s="354"/>
    </row>
    <row r="17" spans="1:11" s="197" customFormat="1" ht="15">
      <c r="A17" s="353">
        <v>9</v>
      </c>
      <c r="B17" s="353"/>
      <c r="C17" s="353"/>
      <c r="D17" s="354"/>
      <c r="E17" s="354"/>
      <c r="F17" s="354"/>
      <c r="G17" s="354"/>
      <c r="H17" s="354"/>
      <c r="I17" s="354"/>
      <c r="J17" s="354"/>
      <c r="K17" s="354"/>
    </row>
    <row r="18" spans="1:11" s="197" customFormat="1" ht="15">
      <c r="A18" s="353">
        <v>10</v>
      </c>
      <c r="B18" s="353"/>
      <c r="C18" s="353"/>
      <c r="D18" s="354"/>
      <c r="E18" s="354"/>
      <c r="F18" s="354"/>
      <c r="G18" s="354"/>
      <c r="H18" s="354"/>
      <c r="I18" s="354"/>
      <c r="J18" s="354"/>
      <c r="K18" s="354"/>
    </row>
    <row r="19" spans="1:11" s="197" customFormat="1" ht="15">
      <c r="A19" s="353">
        <v>11</v>
      </c>
      <c r="B19" s="353"/>
      <c r="C19" s="353"/>
      <c r="D19" s="354"/>
      <c r="E19" s="354"/>
      <c r="F19" s="354"/>
      <c r="G19" s="354"/>
      <c r="H19" s="354"/>
      <c r="I19" s="354"/>
      <c r="J19" s="354"/>
      <c r="K19" s="354"/>
    </row>
    <row r="20" spans="1:11" s="197" customFormat="1" ht="15">
      <c r="A20" s="353">
        <v>12</v>
      </c>
      <c r="B20" s="353"/>
      <c r="C20" s="353"/>
      <c r="D20" s="354"/>
      <c r="E20" s="354"/>
      <c r="F20" s="354"/>
      <c r="G20" s="354"/>
      <c r="H20" s="354"/>
      <c r="I20" s="354"/>
      <c r="J20" s="354"/>
      <c r="K20" s="354"/>
    </row>
    <row r="21" spans="1:11" s="197" customFormat="1" ht="15">
      <c r="A21" s="353">
        <v>13</v>
      </c>
      <c r="B21" s="353"/>
      <c r="C21" s="353"/>
      <c r="D21" s="354"/>
      <c r="E21" s="354"/>
      <c r="F21" s="354"/>
      <c r="G21" s="354"/>
      <c r="H21" s="354"/>
      <c r="I21" s="354"/>
      <c r="J21" s="354"/>
      <c r="K21" s="354"/>
    </row>
    <row r="22" spans="1:11" s="197" customFormat="1" ht="15">
      <c r="A22" s="353">
        <v>14</v>
      </c>
      <c r="B22" s="353"/>
      <c r="C22" s="353"/>
      <c r="D22" s="354"/>
      <c r="E22" s="354"/>
      <c r="F22" s="354"/>
      <c r="G22" s="354"/>
      <c r="H22" s="354"/>
      <c r="I22" s="354"/>
      <c r="J22" s="354"/>
      <c r="K22" s="354"/>
    </row>
    <row r="23" spans="1:11" s="197" customFormat="1" ht="15">
      <c r="A23" s="353">
        <v>15</v>
      </c>
      <c r="B23" s="353"/>
      <c r="C23" s="353"/>
      <c r="D23" s="354"/>
      <c r="E23" s="354"/>
      <c r="F23" s="354"/>
      <c r="G23" s="354"/>
      <c r="H23" s="354"/>
      <c r="I23" s="354"/>
      <c r="J23" s="354"/>
      <c r="K23" s="354"/>
    </row>
    <row r="24" spans="1:11" s="197" customFormat="1" ht="15">
      <c r="A24" s="353">
        <v>16</v>
      </c>
      <c r="B24" s="353"/>
      <c r="C24" s="353"/>
      <c r="D24" s="354"/>
      <c r="E24" s="354"/>
      <c r="F24" s="354"/>
      <c r="G24" s="354"/>
      <c r="H24" s="354"/>
      <c r="I24" s="354"/>
      <c r="J24" s="354"/>
      <c r="K24" s="354"/>
    </row>
    <row r="25" spans="1:11" s="197" customFormat="1" ht="15">
      <c r="A25" s="353">
        <v>17</v>
      </c>
      <c r="B25" s="353"/>
      <c r="C25" s="353"/>
      <c r="D25" s="354"/>
      <c r="E25" s="354"/>
      <c r="F25" s="354"/>
      <c r="G25" s="354"/>
      <c r="H25" s="354"/>
      <c r="I25" s="354"/>
      <c r="J25" s="354"/>
      <c r="K25" s="354"/>
    </row>
    <row r="26" spans="1:11" s="197" customFormat="1" ht="15">
      <c r="A26" s="353">
        <v>18</v>
      </c>
      <c r="B26" s="353"/>
      <c r="C26" s="353"/>
      <c r="D26" s="354"/>
      <c r="E26" s="354"/>
      <c r="F26" s="354"/>
      <c r="G26" s="354"/>
      <c r="H26" s="354"/>
      <c r="I26" s="354"/>
      <c r="J26" s="354"/>
      <c r="K26" s="354"/>
    </row>
    <row r="27" spans="1:11" s="197" customFormat="1" ht="15">
      <c r="A27" s="353" t="s">
        <v>260</v>
      </c>
      <c r="B27" s="353"/>
      <c r="C27" s="353"/>
      <c r="D27" s="354"/>
      <c r="E27" s="354"/>
      <c r="F27" s="354"/>
      <c r="G27" s="354"/>
      <c r="H27" s="354"/>
      <c r="I27" s="354"/>
      <c r="J27" s="354"/>
      <c r="K27" s="354"/>
    </row>
    <row r="28" spans="1:11">
      <c r="A28" s="357"/>
      <c r="B28" s="357"/>
      <c r="C28" s="357"/>
      <c r="D28" s="357"/>
      <c r="E28" s="357"/>
      <c r="F28" s="357"/>
      <c r="G28" s="357"/>
      <c r="H28" s="357"/>
      <c r="I28" s="357"/>
      <c r="J28" s="357"/>
      <c r="K28" s="357"/>
    </row>
    <row r="29" spans="1:11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</row>
    <row r="30" spans="1:11">
      <c r="A30" s="358"/>
      <c r="B30" s="358"/>
      <c r="C30" s="358"/>
      <c r="D30" s="357"/>
      <c r="E30" s="357"/>
      <c r="F30" s="357"/>
      <c r="G30" s="357"/>
      <c r="H30" s="357"/>
      <c r="I30" s="357"/>
      <c r="J30" s="357"/>
      <c r="K30" s="357"/>
    </row>
    <row r="31" spans="1:11" ht="15">
      <c r="A31" s="359"/>
      <c r="B31" s="359"/>
      <c r="C31" s="359"/>
      <c r="D31" s="360" t="s">
        <v>95</v>
      </c>
      <c r="E31" s="359"/>
      <c r="F31" s="359"/>
      <c r="G31" s="361"/>
      <c r="H31" s="359"/>
      <c r="I31" s="359"/>
      <c r="J31" s="359"/>
      <c r="K31" s="359"/>
    </row>
    <row r="32" spans="1:11" ht="15">
      <c r="A32" s="359"/>
      <c r="B32" s="359"/>
      <c r="C32" s="359"/>
      <c r="D32" s="359"/>
      <c r="E32" s="362"/>
      <c r="F32" s="359"/>
      <c r="H32" s="362"/>
      <c r="I32" s="362"/>
      <c r="J32" s="363"/>
    </row>
    <row r="33" spans="4:9" ht="15">
      <c r="D33" s="359"/>
      <c r="E33" s="364" t="s">
        <v>250</v>
      </c>
      <c r="F33" s="359"/>
      <c r="H33" s="365" t="s">
        <v>255</v>
      </c>
      <c r="I33" s="365"/>
    </row>
    <row r="34" spans="4:9" ht="15">
      <c r="D34" s="359"/>
      <c r="E34" s="366" t="s">
        <v>126</v>
      </c>
      <c r="F34" s="359"/>
      <c r="H34" s="359" t="s">
        <v>251</v>
      </c>
      <c r="I34" s="359"/>
    </row>
    <row r="35" spans="4:9" ht="15">
      <c r="D35" s="359"/>
      <c r="E35" s="36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96</v>
      </c>
    </row>
    <row r="2" spans="1:13" customFormat="1" ht="15">
      <c r="A2" s="105" t="s">
        <v>127</v>
      </c>
      <c r="B2" s="138"/>
      <c r="C2" s="138"/>
      <c r="D2" s="138"/>
      <c r="E2" s="138"/>
      <c r="F2" s="138"/>
      <c r="G2" s="138"/>
      <c r="H2" s="144"/>
      <c r="I2" s="202" t="str">
        <f>'ფორმა N1'!L2</f>
        <v>22.10.17-12.11.17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3" t="s">
        <v>475</v>
      </c>
      <c r="B5" s="80"/>
      <c r="C5" s="80"/>
      <c r="D5" s="205"/>
      <c r="E5" s="205"/>
      <c r="F5" s="205"/>
      <c r="G5" s="205"/>
      <c r="H5" s="205"/>
      <c r="I5" s="204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63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7" t="s">
        <v>260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81"/>
      <c r="B31" s="183" t="s">
        <v>95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1"/>
    </row>
    <row r="33" spans="2:6" ht="15">
      <c r="B33" s="181"/>
      <c r="C33" s="187" t="s">
        <v>250</v>
      </c>
      <c r="D33" s="181"/>
      <c r="F33" s="188" t="s">
        <v>255</v>
      </c>
    </row>
    <row r="34" spans="2:6" ht="15">
      <c r="B34" s="181"/>
      <c r="C34" s="189" t="s">
        <v>126</v>
      </c>
      <c r="D34" s="181"/>
      <c r="F34" s="181" t="s">
        <v>251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G34" sqref="G34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4" t="s">
        <v>361</v>
      </c>
      <c r="B1" s="76"/>
      <c r="C1" s="76"/>
      <c r="D1" s="76"/>
      <c r="E1" s="76"/>
      <c r="F1" s="76"/>
      <c r="G1" s="76"/>
      <c r="H1" s="76"/>
      <c r="I1" s="160" t="s">
        <v>185</v>
      </c>
      <c r="J1" s="161"/>
    </row>
    <row r="2" spans="1:10">
      <c r="A2" s="76" t="s">
        <v>127</v>
      </c>
      <c r="B2" s="76"/>
      <c r="C2" s="76"/>
      <c r="D2" s="76"/>
      <c r="E2" s="76"/>
      <c r="F2" s="76"/>
      <c r="G2" s="76"/>
      <c r="H2" s="76"/>
      <c r="I2" s="162" t="str">
        <f>'ფორმა N1'!L2</f>
        <v>22.10.17-12.11.17</v>
      </c>
      <c r="J2" s="161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3" t="s">
        <v>475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3" t="s">
        <v>63</v>
      </c>
      <c r="B8" s="328" t="s">
        <v>343</v>
      </c>
      <c r="C8" s="329" t="s">
        <v>380</v>
      </c>
      <c r="D8" s="329" t="s">
        <v>381</v>
      </c>
      <c r="E8" s="329" t="s">
        <v>344</v>
      </c>
      <c r="F8" s="329" t="s">
        <v>357</v>
      </c>
      <c r="G8" s="329" t="s">
        <v>358</v>
      </c>
      <c r="H8" s="329" t="s">
        <v>382</v>
      </c>
      <c r="I8" s="164" t="s">
        <v>359</v>
      </c>
      <c r="J8" s="105"/>
    </row>
    <row r="9" spans="1:10">
      <c r="A9" s="166">
        <v>1</v>
      </c>
      <c r="B9" s="399">
        <v>41543</v>
      </c>
      <c r="C9" s="400" t="s">
        <v>481</v>
      </c>
      <c r="D9" s="400">
        <v>204488081</v>
      </c>
      <c r="E9" s="170" t="s">
        <v>482</v>
      </c>
      <c r="F9" s="170"/>
      <c r="G9" s="170">
        <v>1791</v>
      </c>
      <c r="H9" s="401"/>
      <c r="I9" s="401">
        <v>1791</v>
      </c>
      <c r="J9" s="105"/>
    </row>
    <row r="10" spans="1:10">
      <c r="A10" s="166">
        <v>2</v>
      </c>
      <c r="B10" s="402">
        <v>41531</v>
      </c>
      <c r="C10" s="403" t="s">
        <v>483</v>
      </c>
      <c r="D10" s="404">
        <v>36001003914</v>
      </c>
      <c r="E10" s="405" t="s">
        <v>484</v>
      </c>
      <c r="F10" s="401">
        <v>438</v>
      </c>
      <c r="G10" s="401">
        <v>438</v>
      </c>
      <c r="H10" s="401"/>
      <c r="I10" s="401">
        <v>438</v>
      </c>
      <c r="J10" s="105"/>
    </row>
    <row r="11" spans="1:10">
      <c r="A11" s="166">
        <v>3</v>
      </c>
      <c r="B11" s="406">
        <v>41527</v>
      </c>
      <c r="C11" s="403" t="s">
        <v>485</v>
      </c>
      <c r="D11" s="407">
        <v>3001011884</v>
      </c>
      <c r="E11" s="405" t="s">
        <v>484</v>
      </c>
      <c r="F11" s="401">
        <v>300</v>
      </c>
      <c r="G11" s="401">
        <v>600</v>
      </c>
      <c r="H11" s="401">
        <v>600</v>
      </c>
      <c r="I11" s="401">
        <v>300</v>
      </c>
      <c r="J11" s="105"/>
    </row>
    <row r="12" spans="1:10" ht="30">
      <c r="A12" s="166">
        <v>4</v>
      </c>
      <c r="B12" s="194"/>
      <c r="C12" s="171" t="s">
        <v>486</v>
      </c>
      <c r="D12" s="400">
        <v>205246857</v>
      </c>
      <c r="E12" s="170" t="s">
        <v>487</v>
      </c>
      <c r="F12" s="170"/>
      <c r="G12" s="170"/>
      <c r="H12" s="170"/>
      <c r="I12" s="401">
        <v>196207.98</v>
      </c>
      <c r="J12" s="105"/>
    </row>
    <row r="13" spans="1:10">
      <c r="A13" s="166">
        <v>5</v>
      </c>
      <c r="B13" s="194"/>
      <c r="C13" s="171" t="s">
        <v>488</v>
      </c>
      <c r="D13" s="408">
        <v>205075014</v>
      </c>
      <c r="E13" s="409" t="s">
        <v>489</v>
      </c>
      <c r="F13" s="170"/>
      <c r="G13" s="170"/>
      <c r="H13" s="170"/>
      <c r="I13" s="401">
        <v>0</v>
      </c>
      <c r="J13" s="105"/>
    </row>
    <row r="14" spans="1:10">
      <c r="A14" s="166">
        <v>6</v>
      </c>
      <c r="B14" s="194"/>
      <c r="C14" s="171" t="s">
        <v>490</v>
      </c>
      <c r="D14" s="171">
        <v>404893978</v>
      </c>
      <c r="E14" s="170" t="s">
        <v>491</v>
      </c>
      <c r="F14" s="170"/>
      <c r="G14" s="170"/>
      <c r="H14" s="170"/>
      <c r="I14" s="401">
        <v>20.97</v>
      </c>
      <c r="J14" s="105"/>
    </row>
    <row r="15" spans="1:10" ht="45">
      <c r="A15" s="166">
        <v>7</v>
      </c>
      <c r="B15" s="194">
        <v>43019</v>
      </c>
      <c r="C15" s="171" t="s">
        <v>636</v>
      </c>
      <c r="D15" s="171">
        <v>215113552</v>
      </c>
      <c r="E15" s="170" t="s">
        <v>637</v>
      </c>
      <c r="F15" s="170">
        <v>500</v>
      </c>
      <c r="G15" s="170"/>
      <c r="H15" s="170"/>
      <c r="I15" s="401">
        <v>500</v>
      </c>
      <c r="J15" s="105"/>
    </row>
    <row r="16" spans="1:10" ht="30">
      <c r="A16" s="166">
        <v>8</v>
      </c>
      <c r="B16" s="194"/>
      <c r="C16" s="171" t="s">
        <v>638</v>
      </c>
      <c r="D16" s="171">
        <v>415080227</v>
      </c>
      <c r="E16" s="170" t="s">
        <v>639</v>
      </c>
      <c r="F16" s="170"/>
      <c r="G16" s="170">
        <v>1880</v>
      </c>
      <c r="H16" s="170"/>
      <c r="I16" s="401">
        <v>1880</v>
      </c>
      <c r="J16" s="105"/>
    </row>
    <row r="17" spans="1:10">
      <c r="A17" s="166">
        <v>9</v>
      </c>
      <c r="B17" s="194"/>
      <c r="C17" s="171" t="s">
        <v>2701</v>
      </c>
      <c r="D17" s="171">
        <v>204876606</v>
      </c>
      <c r="E17" s="170" t="s">
        <v>2702</v>
      </c>
      <c r="F17" s="170"/>
      <c r="G17" s="170"/>
      <c r="H17" s="170"/>
      <c r="I17" s="401">
        <v>555</v>
      </c>
      <c r="J17" s="105"/>
    </row>
    <row r="18" spans="1:10">
      <c r="A18" s="166">
        <v>10</v>
      </c>
      <c r="B18" s="194"/>
      <c r="C18" s="171" t="s">
        <v>641</v>
      </c>
      <c r="D18" s="171">
        <v>400196364</v>
      </c>
      <c r="E18" s="170" t="s">
        <v>642</v>
      </c>
      <c r="F18" s="170"/>
      <c r="G18" s="170">
        <v>333</v>
      </c>
      <c r="H18" s="170"/>
      <c r="I18" s="401"/>
      <c r="J18" s="105"/>
    </row>
    <row r="19" spans="1:10">
      <c r="A19" s="166">
        <v>11</v>
      </c>
      <c r="B19" s="194"/>
      <c r="C19" s="171" t="s">
        <v>643</v>
      </c>
      <c r="D19" s="171">
        <v>60001019819</v>
      </c>
      <c r="E19" s="170" t="s">
        <v>644</v>
      </c>
      <c r="F19" s="170"/>
      <c r="G19" s="170">
        <v>160</v>
      </c>
      <c r="H19" s="170"/>
      <c r="I19" s="401">
        <v>160</v>
      </c>
      <c r="J19" s="105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401"/>
      <c r="J20" s="105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401"/>
      <c r="J21" s="105"/>
    </row>
    <row r="22" spans="1:10">
      <c r="A22" s="166">
        <v>14</v>
      </c>
      <c r="B22" s="194"/>
      <c r="J22" s="105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401"/>
      <c r="J23" s="105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1"/>
      <c r="I29" s="170"/>
      <c r="J29" s="105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1"/>
      <c r="I30" s="170"/>
      <c r="J30" s="105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1"/>
      <c r="I31" s="170"/>
      <c r="J31" s="105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1"/>
      <c r="I32" s="170"/>
      <c r="J32" s="105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1"/>
      <c r="I33" s="170"/>
      <c r="J33" s="105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1"/>
      <c r="I34" s="170"/>
      <c r="J34" s="105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1"/>
      <c r="I35" s="170"/>
      <c r="J35" s="105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1"/>
      <c r="I36" s="170"/>
      <c r="J36" s="105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1"/>
      <c r="I37" s="170"/>
      <c r="J37" s="105"/>
    </row>
    <row r="38" spans="1:12">
      <c r="A38" s="166" t="s">
        <v>260</v>
      </c>
      <c r="B38" s="194"/>
      <c r="C38" s="174"/>
      <c r="D38" s="174"/>
      <c r="E38" s="173"/>
      <c r="F38" s="173"/>
      <c r="G38" s="242"/>
      <c r="H38" s="251" t="s">
        <v>373</v>
      </c>
      <c r="I38" s="334">
        <f>SUM(I9:I37)</f>
        <v>201852.95</v>
      </c>
      <c r="J38" s="105"/>
    </row>
    <row r="40" spans="1:12">
      <c r="A40" s="181" t="s">
        <v>394</v>
      </c>
    </row>
    <row r="42" spans="1:12">
      <c r="B42" s="183" t="s">
        <v>95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250</v>
      </c>
      <c r="F45" s="188" t="s">
        <v>255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126</v>
      </c>
      <c r="F46" s="181" t="s">
        <v>251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Q35" sqref="Q35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679" t="s">
        <v>455</v>
      </c>
      <c r="B1" s="679"/>
      <c r="C1" s="339" t="s">
        <v>96</v>
      </c>
    </row>
    <row r="2" spans="1:3" s="6" customFormat="1" ht="15">
      <c r="A2" s="679"/>
      <c r="B2" s="679"/>
      <c r="C2" s="390" t="str">
        <f>'ფორმა N1'!L2</f>
        <v>22.10.17-12.11.17</v>
      </c>
    </row>
    <row r="3" spans="1:3" s="6" customFormat="1" ht="15">
      <c r="A3" s="371" t="s">
        <v>127</v>
      </c>
      <c r="B3" s="337"/>
      <c r="C3" s="338"/>
    </row>
    <row r="4" spans="1:3" s="6" customFormat="1" ht="15">
      <c r="A4" s="114"/>
      <c r="B4" s="337"/>
      <c r="C4" s="338"/>
    </row>
    <row r="5" spans="1:3" s="21" customFormat="1" ht="15">
      <c r="A5" s="680" t="s">
        <v>256</v>
      </c>
      <c r="B5" s="680"/>
      <c r="C5" s="114"/>
    </row>
    <row r="6" spans="1:3" s="21" customFormat="1" ht="15">
      <c r="A6" s="681" t="s">
        <v>475</v>
      </c>
      <c r="B6" s="681"/>
      <c r="C6" s="114"/>
    </row>
    <row r="7" spans="1:3">
      <c r="A7" s="372"/>
      <c r="B7" s="372"/>
      <c r="C7" s="372"/>
    </row>
    <row r="8" spans="1:3">
      <c r="A8" s="372"/>
      <c r="B8" s="372"/>
      <c r="C8" s="372"/>
    </row>
    <row r="9" spans="1:3" ht="30" customHeight="1">
      <c r="A9" s="373" t="s">
        <v>63</v>
      </c>
      <c r="B9" s="373" t="s">
        <v>11</v>
      </c>
      <c r="C9" s="374" t="s">
        <v>9</v>
      </c>
    </row>
    <row r="10" spans="1:3" ht="15">
      <c r="A10" s="375">
        <v>1</v>
      </c>
      <c r="B10" s="376" t="s">
        <v>56</v>
      </c>
      <c r="C10" s="392">
        <f>'ფორმა N4'!D11+'ფორმა N5'!D9</f>
        <v>195716.09</v>
      </c>
    </row>
    <row r="11" spans="1:3" ht="15">
      <c r="A11" s="378">
        <v>1.1000000000000001</v>
      </c>
      <c r="B11" s="376" t="s">
        <v>456</v>
      </c>
      <c r="C11" s="393">
        <f>'ფორმა N4'!D39+'ფორმა N5'!D37</f>
        <v>18283</v>
      </c>
    </row>
    <row r="12" spans="1:3" ht="15">
      <c r="A12" s="379" t="s">
        <v>29</v>
      </c>
      <c r="B12" s="376" t="s">
        <v>457</v>
      </c>
      <c r="C12" s="393">
        <f>'ფორმა N4'!D40+'ფორმა N5'!D38</f>
        <v>0</v>
      </c>
    </row>
    <row r="13" spans="1:3" ht="15">
      <c r="A13" s="378">
        <v>1.2</v>
      </c>
      <c r="B13" s="376" t="s">
        <v>57</v>
      </c>
      <c r="C13" s="393">
        <f>'ფორმა N4'!D12+'ფორმა N5'!D10</f>
        <v>115175</v>
      </c>
    </row>
    <row r="14" spans="1:3" ht="15">
      <c r="A14" s="378">
        <v>1.3</v>
      </c>
      <c r="B14" s="376" t="s">
        <v>458</v>
      </c>
      <c r="C14" s="393">
        <f>'ფორმა N4'!D17+'ფორმა N5'!D15</f>
        <v>0</v>
      </c>
    </row>
    <row r="15" spans="1:3" ht="15">
      <c r="A15" s="682"/>
      <c r="B15" s="682"/>
      <c r="C15" s="682"/>
    </row>
    <row r="16" spans="1:3" ht="30" customHeight="1">
      <c r="A16" s="373" t="s">
        <v>63</v>
      </c>
      <c r="B16" s="373" t="s">
        <v>231</v>
      </c>
      <c r="C16" s="374" t="s">
        <v>66</v>
      </c>
    </row>
    <row r="17" spans="1:4" ht="15">
      <c r="A17" s="375">
        <v>2</v>
      </c>
      <c r="B17" s="376" t="s">
        <v>459</v>
      </c>
      <c r="C17" s="377">
        <f>'ფორმა N2'!D9+'ფორმა N2'!C26+'ფორმა N3'!D9+'ფორმა N3'!C26</f>
        <v>3595</v>
      </c>
    </row>
    <row r="18" spans="1:4" ht="15">
      <c r="A18" s="380">
        <v>2.1</v>
      </c>
      <c r="B18" s="376" t="s">
        <v>460</v>
      </c>
      <c r="C18" s="376">
        <f>'ფორმა N2'!D17+'ფორმა N3'!D17</f>
        <v>1700</v>
      </c>
    </row>
    <row r="19" spans="1:4" ht="15">
      <c r="A19" s="380">
        <v>2.2000000000000002</v>
      </c>
      <c r="B19" s="376" t="s">
        <v>461</v>
      </c>
      <c r="C19" s="376">
        <f>'ფორმა N2'!D18+'ფორმა N3'!D18</f>
        <v>0</v>
      </c>
    </row>
    <row r="20" spans="1:4" ht="15">
      <c r="A20" s="380">
        <v>2.2999999999999998</v>
      </c>
      <c r="B20" s="376" t="s">
        <v>462</v>
      </c>
      <c r="C20" s="381">
        <f>SUM(C21:C25)</f>
        <v>1895</v>
      </c>
    </row>
    <row r="21" spans="1:4" ht="15">
      <c r="A21" s="379" t="s">
        <v>463</v>
      </c>
      <c r="B21" s="382" t="s">
        <v>464</v>
      </c>
      <c r="C21" s="376">
        <f>'ფორმა N2'!D13+'ფორმა N3'!D13</f>
        <v>1895</v>
      </c>
    </row>
    <row r="22" spans="1:4" ht="15">
      <c r="A22" s="379" t="s">
        <v>465</v>
      </c>
      <c r="B22" s="382" t="s">
        <v>466</v>
      </c>
      <c r="C22" s="376">
        <f>'ფორმა N2'!C27+'ფორმა N3'!C27</f>
        <v>0</v>
      </c>
    </row>
    <row r="23" spans="1:4" ht="15">
      <c r="A23" s="379" t="s">
        <v>467</v>
      </c>
      <c r="B23" s="382" t="s">
        <v>468</v>
      </c>
      <c r="C23" s="376">
        <f>'ფორმა N2'!D14+'ფორმა N3'!D14</f>
        <v>0</v>
      </c>
    </row>
    <row r="24" spans="1:4" ht="15">
      <c r="A24" s="379" t="s">
        <v>469</v>
      </c>
      <c r="B24" s="382" t="s">
        <v>470</v>
      </c>
      <c r="C24" s="376">
        <f>'ფორმა N2'!C31+'ფორმა N3'!C31</f>
        <v>0</v>
      </c>
    </row>
    <row r="25" spans="1:4" ht="15">
      <c r="A25" s="379" t="s">
        <v>471</v>
      </c>
      <c r="B25" s="382" t="s">
        <v>472</v>
      </c>
      <c r="C25" s="376">
        <f>'ფორმა N2'!D11+'ფორმა N3'!D11</f>
        <v>0</v>
      </c>
    </row>
    <row r="26" spans="1:4" ht="15">
      <c r="A26" s="383"/>
      <c r="B26" s="384"/>
      <c r="C26" s="385"/>
    </row>
    <row r="27" spans="1:4" ht="15">
      <c r="A27" s="383"/>
      <c r="B27" s="384"/>
      <c r="C27" s="385"/>
    </row>
    <row r="28" spans="1:4" ht="15">
      <c r="A28" s="21"/>
      <c r="B28" s="21"/>
      <c r="C28" s="21"/>
      <c r="D28" s="386"/>
    </row>
    <row r="29" spans="1:4" ht="15">
      <c r="A29" s="195" t="s">
        <v>95</v>
      </c>
      <c r="B29" s="21"/>
      <c r="C29" s="21"/>
      <c r="D29" s="386"/>
    </row>
    <row r="30" spans="1:4" ht="15">
      <c r="A30" s="21"/>
      <c r="B30" s="21"/>
      <c r="C30" s="21"/>
      <c r="D30" s="386"/>
    </row>
    <row r="31" spans="1:4" ht="15">
      <c r="A31" s="21"/>
      <c r="B31" s="21"/>
      <c r="C31" s="21"/>
      <c r="D31" s="387"/>
    </row>
    <row r="32" spans="1:4" ht="15">
      <c r="B32" s="195" t="s">
        <v>253</v>
      </c>
      <c r="C32" s="21"/>
      <c r="D32" s="387"/>
    </row>
    <row r="33" spans="2:4" ht="15">
      <c r="B33" s="21" t="s">
        <v>252</v>
      </c>
      <c r="C33" s="21"/>
      <c r="D33" s="387"/>
    </row>
    <row r="34" spans="2:4">
      <c r="B34" s="388" t="s">
        <v>126</v>
      </c>
      <c r="D34" s="389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5">
      <c r="A2" s="63">
        <v>40907</v>
      </c>
      <c r="C2" t="s">
        <v>187</v>
      </c>
      <c r="E2" t="s">
        <v>218</v>
      </c>
      <c r="G2" s="65" t="s">
        <v>223</v>
      </c>
    </row>
    <row r="3" spans="1:7" ht="15">
      <c r="A3" s="63">
        <v>40908</v>
      </c>
      <c r="C3" t="s">
        <v>188</v>
      </c>
      <c r="E3" t="s">
        <v>219</v>
      </c>
      <c r="G3" s="65" t="s">
        <v>224</v>
      </c>
    </row>
    <row r="4" spans="1:7" ht="15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2017-11-13T13:13:45Z</cp:lastPrinted>
  <dcterms:created xsi:type="dcterms:W3CDTF">2011-12-27T13:20:18Z</dcterms:created>
  <dcterms:modified xsi:type="dcterms:W3CDTF">2017-11-16T07:42:47Z</dcterms:modified>
</cp:coreProperties>
</file>