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25" i="50"/>
  <c r="C24"/>
  <c r="C23"/>
  <c r="C22"/>
  <c r="C21"/>
  <c r="C19"/>
  <c r="C18"/>
  <c r="C14"/>
  <c r="C13"/>
  <c r="C12"/>
  <c r="C11"/>
  <c r="C2" l="1"/>
  <c r="A6"/>
  <c r="C2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18"/>
  <c r="C18"/>
  <c r="D15"/>
  <c r="C15"/>
  <c r="D10"/>
  <c r="C10"/>
  <c r="C14" l="1"/>
  <c r="C9" s="1"/>
  <c r="D14"/>
  <c r="D9" s="1"/>
  <c r="C10" i="50" s="1"/>
  <c r="L35" i="46"/>
  <c r="H34" i="45"/>
  <c r="G34"/>
  <c r="I25" i="43"/>
  <c r="H25"/>
  <c r="G25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<sst xmlns="http://schemas.openxmlformats.org/spreadsheetml/2006/main" count="855" uniqueCount="487">
  <si>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</si>
  <si>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</si>
  <si>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</si>
  <si>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</si>
  <si>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</si>
  <si>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</si>
  <si>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</si>
  <si>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</si>
  <si>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</si>
  <si>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</si>
  <si>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</si>
  <si>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</si>
  <si>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</si>
  <si>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</si>
  <si>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</si>
  <si>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</si>
  <si>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</si>
  <si>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</si>
  <si>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</si>
  <si>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</si>
  <si>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</si>
  <si>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</si>
  <si>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</si>
  <si>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</si>
  <si>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</si>
  <si>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</si>
  <si>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</si>
  <si>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</si>
  <si>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</si>
  <si>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</si>
  <si>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</si>
  <si>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</si>
  <si>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</si>
  <si>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</si>
  <si>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</si>
  <si>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</si>
  <si>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</si>
  <si>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</si>
  <si>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</si>
  <si>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</si>
  <si>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</si>
  <si>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</si>
  <si>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</si>
  <si>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</si>
  <si>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</si>
  <si>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</si>
  <si>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</si>
  <si>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</si>
  <si>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</si>
  <si>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</si>
  <si>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</si>
  <si>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</si>
  <si>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</si>
  <si>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</si>
  <si>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</si>
  <si>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</si>
  <si>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</si>
  <si>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</si>
  <si>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</si>
  <si>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</si>
  <si>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</si>
  <si>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</si>
  <si>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</si>
  <si>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</si>
  <si>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</si>
  <si>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</si>
  <si>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</si>
  <si>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</si>
  <si>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</si>
  <si>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</si>
  <si>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</si>
  <si>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</si>
  <si>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</si>
  <si>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</si>
  <si>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</si>
  <si>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</si>
  <si>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</si>
  <si>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</si>
  <si>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</si>
  <si>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</si>
  <si>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</si>
  <si>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</si>
  <si>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</si>
  <si>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</si>
  <si>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</si>
  <si>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</si>
  <si>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</si>
  <si>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</si>
  <si>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</si>
  <si>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</si>
  <si>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</si>
  <si>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</si>
  <si>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</si>
  <si>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</si>
  <si>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</si>
  <si>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</si>
  <si>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</si>
  <si>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</si>
  <si>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</si>
  <si>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</si>
  <si>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</si>
  <si>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</si>
  <si>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</si>
  <si>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</si>
  <si>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</si>
  <si>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</si>
  <si>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</si>
  <si>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</si>
  <si>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</si>
  <si>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</si>
  <si>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</si>
  <si>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</si>
  <si>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</si>
  <si>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</si>
  <si>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</si>
  <si>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</si>
  <si>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</si>
  <si>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</si>
  <si>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</si>
  <si>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</si>
  <si>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</si>
  <si>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</si>
  <si>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</si>
  <si>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</si>
  <si>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</si>
  <si>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</si>
  <si>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</si>
  <si>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</si>
  <si>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</si>
  <si>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</si>
  <si>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</si>
  <si>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</si>
  <si>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</si>
  <si>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</si>
  <si>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</si>
  <si>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</si>
  <si>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</si>
  <si>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</si>
  <si>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</si>
  <si>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</si>
  <si>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</si>
  <si>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</si>
  <si>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</si>
  <si>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</si>
  <si>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</si>
  <si>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</si>
  <si>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</si>
  <si>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</si>
  <si>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</si>
  <si>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</si>
  <si>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</si>
  <si>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</si>
  <si>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</si>
  <si>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</si>
  <si>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</si>
  <si>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</si>
  <si>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</si>
  <si>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</si>
  <si>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</si>
  <si>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</si>
  <si>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</si>
  <si>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</si>
  <si>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</si>
  <si>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</si>
  <si>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</si>
  <si>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</si>
  <si>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</si>
  <si>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</si>
  <si>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</si>
  <si>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</si>
  <si>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</si>
  <si>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</si>
  <si>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</si>
  <si>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</si>
  <si>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</si>
  <si>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</si>
  <si>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</si>
  <si>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</si>
  <si>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</si>
  <si>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</si>
  <si>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</si>
  <si>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</si>
  <si>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</si>
  <si>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</si>
  <si>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</si>
  <si>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</si>
  <si>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</si>
  <si>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</si>
  <si>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</si>
  <si>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</si>
  <si>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</si>
  <si>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</si>
  <si>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</si>
  <si>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</si>
  <si>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</si>
  <si>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</si>
  <si>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</si>
  <si>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</si>
  <si>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</si>
  <si>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</si>
  <si>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</si>
  <si>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</si>
  <si>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</si>
  <si>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</si>
  <si>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</si>
  <si>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</si>
  <si>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</si>
  <si>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</si>
  <si>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</si>
  <si>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</si>
  <si>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</si>
  <si>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</si>
  <si>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</si>
  <si>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</si>
  <si>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</si>
  <si>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</si>
  <si>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</si>
  <si>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</si>
  <si>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</si>
  <si>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</si>
  <si>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</si>
  <si>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</si>
  <si>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</si>
  <si>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</si>
  <si>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</si>
  <si>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</si>
  <si>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</si>
  <si>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</si>
  <si>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</si>
  <si>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</si>
  <si>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</si>
  <si>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</si>
  <si>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</si>
  <si>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</si>
  <si>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</si>
  <si>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</si>
  <si>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</si>
  <si>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</si>
  <si>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</si>
  <si>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</si>
  <si>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</si>
  <si>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</si>
  <si>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</si>
  <si>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</si>
  <si>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</si>
  <si>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</si>
  <si>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</si>
  <si>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</si>
  <si>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</si>
  <si>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</si>
  <si>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</si>
  <si>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</si>
  <si>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</si>
  <si>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</si>
  <si>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</si>
  <si>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</si>
  <si>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</si>
  <si>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</si>
  <si>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</si>
  <si>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</si>
  <si>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</si>
  <si>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</si>
  <si>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</si>
  <si>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</si>
  <si>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</si>
  <si>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</si>
  <si>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</si>
  <si>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</si>
  <si>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</si>
  <si>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</si>
  <si>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</si>
  <si>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</si>
  <si>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</si>
  <si>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</si>
  <si>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</si>
  <si>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</si>
  <si>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</si>
  <si>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</si>
  <si>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</si>
  <si>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</si>
  <si>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</si>
  <si>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</si>
  <si>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</si>
  <si>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</si>
  <si>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</si>
  <si>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</si>
  <si>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</si>
  <si>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</si>
  <si>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</si>
  <si>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</si>
  <si>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</si>
  <si>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</si>
  <si>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</si>
  <si>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</si>
  <si>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</si>
  <si>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</si>
  <si>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</si>
  <si>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</si>
  <si>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</si>
  <si>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</si>
  <si>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</si>
  <si>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</si>
  <si>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</si>
  <si>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</si>
  <si>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</si>
  <si>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</si>
  <si>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</si>
  <si>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</si>
  <si>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</si>
  <si>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</si>
  <si>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</si>
  <si>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</si>
  <si>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</si>
  <si>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</si>
  <si>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</si>
  <si>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</si>
  <si>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</si>
  <si>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</si>
  <si>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</si>
  <si>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</si>
  <si>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</si>
  <si>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</si>
  <si>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</si>
  <si>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</si>
  <si>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</si>
  <si>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</si>
  <si>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</si>
  <si>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</si>
  <si>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</si>
  <si>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</si>
  <si>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</si>
  <si>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</si>
  <si>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</si>
  <si>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</si>
  <si>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</si>
  <si>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</si>
  <si>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</si>
  <si>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</si>
  <si>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</si>
  <si>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</si>
  <si>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</si>
  <si>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</si>
  <si>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</si>
  <si>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</si>
  <si>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</si>
  <si>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</si>
  <si>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</si>
  <si>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</si>
  <si>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</si>
  <si>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</si>
  <si>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</si>
  <si>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</si>
  <si>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</si>
  <si>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</si>
  <si>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</si>
  <si>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</si>
  <si>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</si>
  <si>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</si>
  <si>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</si>
  <si>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</si>
  <si>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</si>
  <si>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</si>
  <si>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</si>
  <si>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</si>
  <si>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</si>
  <si>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</si>
  <si>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</si>
  <si>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</si>
  <si>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</si>
  <si>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</si>
  <si>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</si>
  <si>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</si>
  <si>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</si>
  <si>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</si>
  <si>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</si>
  <si>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</si>
  <si>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</si>
  <si>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</si>
  <si>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</si>
  <si>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</si>
  <si>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</si>
  <si>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</si>
  <si>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</si>
  <si>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</si>
  <si>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</si>
  <si>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</si>
  <si>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</si>
  <si>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</si>
  <si>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</si>
  <si>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</si>
  <si>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</si>
  <si>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</si>
  <si>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</si>
  <si>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</si>
  <si>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</si>
  <si>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</si>
  <si>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</si>
  <si>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</si>
  <si>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</si>
  <si>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</si>
  <si>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</si>
  <si>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</si>
  <si>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</si>
  <si>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</si>
  <si>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</si>
  <si>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</si>
  <si>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</si>
  <si>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</si>
  <si>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</si>
  <si>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</si>
  <si>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</si>
  <si>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</si>
  <si>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</si>
  <si>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</si>
  <si>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</si>
  <si>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</si>
  <si>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</si>
  <si>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</si>
  <si>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</si>
  <si>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</si>
  <si>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</si>
  <si>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</si>
  <si>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</si>
  <si>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</si>
  <si>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</si>
  <si>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</si>
  <si>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</si>
  <si>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</si>
  <si>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</si>
  <si>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</si>
  <si>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</si>
  <si>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</si>
  <si>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</si>
  <si>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</si>
  <si>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</si>
  <si>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</si>
  <si>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</si>
  <si>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</si>
  <si>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</si>
  <si>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</si>
  <si>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</si>
  <si>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</si>
  <si>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</si>
  <si>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</si>
  <si>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</si>
  <si>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</si>
  <si>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</si>
  <si>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</si>
  <si>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</si>
  <si>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</si>
  <si>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</si>
  <si>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</si>
  <si>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</si>
  <si>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</si>
  <si>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</si>
  <si>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</si>
  <si>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</si>
  <si>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</si>
  <si>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</si>
  <si>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</si>
  <si>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</si>
  <si>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</si>
  <si>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</si>
  <si>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</si>
  <si>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</si>
  <si>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</si>
  <si>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</si>
  <si>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</si>
  <si>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</si>
  <si>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</si>
  <si>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</si>
  <si>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</si>
  <si>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</si>
  <si>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</si>
  <si>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</si>
  <si>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</si>
  <si>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</si>
  <si>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თიბისი</t>
  </si>
  <si>
    <t>GE13TB1183036080100001</t>
  </si>
  <si>
    <t>02,03,2009</t>
  </si>
  <si>
    <t>იჯარა</t>
  </si>
  <si>
    <t>ქ.თბილისი ლუქსემბურგის N7</t>
  </si>
  <si>
    <t>01,10,12,039,023</t>
  </si>
  <si>
    <t>01,08,2017,  5თვე</t>
  </si>
  <si>
    <t>თხოვება</t>
  </si>
  <si>
    <t>ბაბილინა ჩაჩუა</t>
  </si>
  <si>
    <t>12,09,2017-0310,2017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</si>
</sst>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SheetLayoutView="100" workbookViewId="0">
      <selection activeCell="I2" sqref="I2"/>
    </sheetView>
  </sheetViews>
  <sheetFormatPr defaultRowHeight="15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15.28515625" style="259" customWidth="1"/>
    <col min="13" max="16384" width="9.140625" style="259"/>
  </cols>
  <sheetData>
    <row r="1" spans="1:12" s="270" customFormat="1">
      <c r="A1" s="337" t="s">
        <v>289</v>
      </c>
      <c r="B1" s="324"/>
      <c r="C1" s="324"/>
      <c r="D1" s="324"/>
      <c r="E1" s="325"/>
      <c r="F1" s="319"/>
      <c r="G1" s="325"/>
      <c r="H1" s="336"/>
      <c r="I1" s="324"/>
      <c r="J1" s="325"/>
      <c r="K1" s="325"/>
      <c r="L1" s="335" t="s">
        <v>97</v>
      </c>
    </row>
    <row r="2" spans="1:12" s="270" customFormat="1">
      <c r="A2" s="334" t="s">
        <v>128</v>
      </c>
      <c r="B2" s="324"/>
      <c r="C2" s="324"/>
      <c r="D2" s="324"/>
      <c r="E2" s="325"/>
      <c r="F2" s="319"/>
      <c r="G2" s="325"/>
      <c r="H2" s="333"/>
      <c r="I2" s="324"/>
      <c r="J2" s="325"/>
      <c r="K2" s="325"/>
      <c r="L2" s="395" t="s">
        <v>486</v>
      </c>
    </row>
    <row r="3" spans="1:12" s="270" customFormat="1">
      <c r="A3" s="332"/>
      <c r="B3" s="324"/>
      <c r="C3" s="331"/>
      <c r="D3" s="330"/>
      <c r="E3" s="325"/>
      <c r="F3" s="329"/>
      <c r="G3" s="325"/>
      <c r="H3" s="325"/>
      <c r="I3" s="319"/>
      <c r="J3" s="324"/>
      <c r="K3" s="324"/>
      <c r="L3" s="323"/>
    </row>
    <row r="4" spans="1:12" s="270" customFormat="1">
      <c r="A4" s="358" t="s">
        <v>257</v>
      </c>
      <c r="B4" s="319"/>
      <c r="C4" s="319"/>
      <c r="D4" s="367"/>
      <c r="E4" s="368"/>
      <c r="F4" s="326"/>
      <c r="G4" s="325"/>
      <c r="H4" s="369"/>
      <c r="I4" s="368"/>
      <c r="J4" s="324"/>
      <c r="K4" s="325"/>
      <c r="L4" s="323"/>
    </row>
    <row r="5" spans="1:12" s="270" customFormat="1" ht="15.75" thickBot="1">
      <c r="A5" s="370"/>
      <c r="B5" s="325"/>
      <c r="C5" s="328"/>
      <c r="D5" s="327"/>
      <c r="E5" s="325"/>
      <c r="F5" s="326"/>
      <c r="G5" s="326"/>
      <c r="H5" s="326"/>
      <c r="I5" s="325"/>
      <c r="J5" s="324"/>
      <c r="K5" s="324"/>
      <c r="L5" s="323"/>
    </row>
    <row r="6" spans="1:12" ht="15.75" thickBot="1">
      <c r="A6" s="322"/>
      <c r="B6" s="321"/>
      <c r="C6" s="320"/>
      <c r="D6" s="320"/>
      <c r="E6" s="320"/>
      <c r="F6" s="319"/>
      <c r="G6" s="319"/>
      <c r="H6" s="319"/>
      <c r="I6" s="425" t="s">
        <v>405</v>
      </c>
      <c r="J6" s="426"/>
      <c r="K6" s="427"/>
      <c r="L6" s="318"/>
    </row>
    <row r="7" spans="1:12" s="306" customFormat="1" ht="51.75" thickBot="1">
      <c r="A7" s="317" t="s">
        <v>64</v>
      </c>
      <c r="B7" s="316" t="s">
        <v>129</v>
      </c>
      <c r="C7" s="316" t="s">
        <v>404</v>
      </c>
      <c r="D7" s="315" t="s">
        <v>263</v>
      </c>
      <c r="E7" s="314" t="s">
        <v>403</v>
      </c>
      <c r="F7" s="313" t="s">
        <v>402</v>
      </c>
      <c r="G7" s="312" t="s">
        <v>216</v>
      </c>
      <c r="H7" s="311" t="s">
        <v>213</v>
      </c>
      <c r="I7" s="310" t="s">
        <v>401</v>
      </c>
      <c r="J7" s="309" t="s">
        <v>260</v>
      </c>
      <c r="K7" s="308" t="s">
        <v>217</v>
      </c>
      <c r="L7" s="307" t="s">
        <v>218</v>
      </c>
    </row>
    <row r="8" spans="1:12" s="300" customFormat="1" ht="15.75" thickBot="1">
      <c r="A8" s="304">
        <v>1</v>
      </c>
      <c r="B8" s="303">
        <v>2</v>
      </c>
      <c r="C8" s="305">
        <v>3</v>
      </c>
      <c r="D8" s="305">
        <v>4</v>
      </c>
      <c r="E8" s="304">
        <v>5</v>
      </c>
      <c r="F8" s="303">
        <v>6</v>
      </c>
      <c r="G8" s="305">
        <v>7</v>
      </c>
      <c r="H8" s="303">
        <v>8</v>
      </c>
      <c r="I8" s="304">
        <v>9</v>
      </c>
      <c r="J8" s="303">
        <v>10</v>
      </c>
      <c r="K8" s="302">
        <v>11</v>
      </c>
      <c r="L8" s="301">
        <v>12</v>
      </c>
    </row>
    <row r="9" spans="1:12">
      <c r="A9" s="299">
        <v>1</v>
      </c>
      <c r="B9" s="290"/>
      <c r="C9" s="289"/>
      <c r="D9" s="298"/>
      <c r="E9" s="297"/>
      <c r="F9" s="286"/>
      <c r="G9" s="296"/>
      <c r="H9" s="296"/>
      <c r="I9" s="295"/>
      <c r="J9" s="294"/>
      <c r="K9" s="293"/>
      <c r="L9" s="292"/>
    </row>
    <row r="10" spans="1:12">
      <c r="A10" s="291">
        <v>2</v>
      </c>
      <c r="B10" s="290"/>
      <c r="C10" s="289"/>
      <c r="D10" s="288"/>
      <c r="E10" s="287"/>
      <c r="F10" s="286"/>
      <c r="G10" s="286"/>
      <c r="H10" s="286"/>
      <c r="I10" s="285"/>
      <c r="J10" s="284"/>
      <c r="K10" s="283"/>
      <c r="L10" s="282"/>
    </row>
    <row r="11" spans="1:12">
      <c r="A11" s="291">
        <v>3</v>
      </c>
      <c r="B11" s="290"/>
      <c r="C11" s="289"/>
      <c r="D11" s="288"/>
      <c r="E11" s="287"/>
      <c r="F11" s="326"/>
      <c r="G11" s="286"/>
      <c r="H11" s="286"/>
      <c r="I11" s="285"/>
      <c r="J11" s="284"/>
      <c r="K11" s="283"/>
      <c r="L11" s="282"/>
    </row>
    <row r="12" spans="1:12">
      <c r="A12" s="291">
        <v>4</v>
      </c>
      <c r="B12" s="290"/>
      <c r="C12" s="289"/>
      <c r="D12" s="288"/>
      <c r="E12" s="287"/>
      <c r="F12" s="286"/>
      <c r="G12" s="286"/>
      <c r="H12" s="286"/>
      <c r="I12" s="285"/>
      <c r="J12" s="284"/>
      <c r="K12" s="283"/>
      <c r="L12" s="282"/>
    </row>
    <row r="13" spans="1:12">
      <c r="A13" s="291">
        <v>5</v>
      </c>
      <c r="B13" s="290"/>
      <c r="C13" s="289"/>
      <c r="D13" s="288"/>
      <c r="E13" s="287"/>
      <c r="F13" s="286"/>
      <c r="G13" s="286"/>
      <c r="H13" s="286"/>
      <c r="I13" s="285"/>
      <c r="J13" s="284"/>
      <c r="K13" s="283"/>
      <c r="L13" s="282"/>
    </row>
    <row r="14" spans="1:12">
      <c r="A14" s="291">
        <v>6</v>
      </c>
      <c r="B14" s="290"/>
      <c r="C14" s="289"/>
      <c r="D14" s="288"/>
      <c r="E14" s="287"/>
      <c r="F14" s="286"/>
      <c r="G14" s="286"/>
      <c r="H14" s="286"/>
      <c r="I14" s="285"/>
      <c r="J14" s="284"/>
      <c r="K14" s="283"/>
      <c r="L14" s="282"/>
    </row>
    <row r="15" spans="1:12">
      <c r="A15" s="291">
        <v>7</v>
      </c>
      <c r="B15" s="290"/>
      <c r="C15" s="289"/>
      <c r="D15" s="288"/>
      <c r="E15" s="287"/>
      <c r="F15" s="286"/>
      <c r="G15" s="286"/>
      <c r="H15" s="286"/>
      <c r="I15" s="285"/>
      <c r="J15" s="284"/>
      <c r="K15" s="283"/>
      <c r="L15" s="282"/>
    </row>
    <row r="16" spans="1:12">
      <c r="A16" s="291">
        <v>8</v>
      </c>
      <c r="B16" s="290"/>
      <c r="C16" s="289"/>
      <c r="D16" s="288"/>
      <c r="E16" s="287"/>
      <c r="F16" s="286"/>
      <c r="G16" s="286"/>
      <c r="H16" s="286"/>
      <c r="I16" s="285"/>
      <c r="J16" s="284"/>
      <c r="K16" s="283"/>
      <c r="L16" s="282"/>
    </row>
    <row r="17" spans="1:12">
      <c r="A17" s="291">
        <v>9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10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11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12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13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14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15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>
      <c r="A24" s="291">
        <v>16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>
      <c r="A25" s="291">
        <v>17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>
      <c r="A26" s="291">
        <v>18</v>
      </c>
      <c r="B26" s="290"/>
      <c r="C26" s="289"/>
      <c r="D26" s="288"/>
      <c r="E26" s="287"/>
      <c r="F26" s="286"/>
      <c r="G26" s="286"/>
      <c r="H26" s="286"/>
      <c r="I26" s="285"/>
      <c r="J26" s="284"/>
      <c r="K26" s="283"/>
      <c r="L26" s="282"/>
    </row>
    <row r="27" spans="1:12">
      <c r="A27" s="291">
        <v>19</v>
      </c>
      <c r="B27" s="290"/>
      <c r="C27" s="289"/>
      <c r="D27" s="288"/>
      <c r="E27" s="287"/>
      <c r="F27" s="286"/>
      <c r="G27" s="286"/>
      <c r="H27" s="286"/>
      <c r="I27" s="285"/>
      <c r="J27" s="284"/>
      <c r="K27" s="283"/>
      <c r="L27" s="282"/>
    </row>
    <row r="28" spans="1:12" ht="15.75" thickBot="1">
      <c r="A28" s="281" t="s">
        <v>259</v>
      </c>
      <c r="B28" s="280"/>
      <c r="C28" s="279"/>
      <c r="D28" s="278"/>
      <c r="E28" s="277"/>
      <c r="F28" s="276"/>
      <c r="G28" s="276"/>
      <c r="H28" s="276"/>
      <c r="I28" s="275"/>
      <c r="J28" s="274"/>
      <c r="K28" s="273"/>
      <c r="L28" s="272"/>
    </row>
    <row r="29" spans="1:12">
      <c r="A29" s="262"/>
      <c r="B29" s="263"/>
      <c r="C29" s="262"/>
      <c r="D29" s="263"/>
      <c r="E29" s="262"/>
      <c r="F29" s="263"/>
      <c r="G29" s="262"/>
      <c r="H29" s="263"/>
      <c r="I29" s="262"/>
      <c r="J29" s="263"/>
      <c r="K29" s="262"/>
      <c r="L29" s="263"/>
    </row>
    <row r="30" spans="1:12">
      <c r="A30" s="262"/>
      <c r="B30" s="269"/>
      <c r="C30" s="262"/>
      <c r="D30" s="269"/>
      <c r="E30" s="262"/>
      <c r="F30" s="269"/>
      <c r="G30" s="262"/>
      <c r="H30" s="269"/>
      <c r="I30" s="262"/>
      <c r="J30" s="269"/>
      <c r="K30" s="262"/>
      <c r="L30" s="269"/>
    </row>
    <row r="31" spans="1:12" s="270" customFormat="1">
      <c r="A31" s="424" t="s">
        <v>375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</row>
    <row r="32" spans="1:12" s="271" customFormat="1" ht="12.75">
      <c r="A32" s="424" t="s">
        <v>400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</row>
    <row r="33" spans="1:12" s="271" customFormat="1" ht="12.7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</row>
    <row r="34" spans="1:12" s="270" customFormat="1">
      <c r="A34" s="424" t="s">
        <v>399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</row>
    <row r="35" spans="1:12" s="270" customFormat="1">
      <c r="A35" s="424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</row>
    <row r="36" spans="1:12" s="270" customFormat="1">
      <c r="A36" s="424" t="s">
        <v>398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</row>
    <row r="37" spans="1:12" s="270" customFormat="1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 s="270" customFormat="1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70" customFormat="1">
      <c r="A39" s="262"/>
      <c r="B39" s="263"/>
      <c r="C39" s="262"/>
      <c r="D39" s="263"/>
      <c r="E39" s="262"/>
      <c r="F39" s="263"/>
      <c r="G39" s="262"/>
      <c r="H39" s="263"/>
      <c r="I39" s="262"/>
      <c r="J39" s="263"/>
      <c r="K39" s="262"/>
      <c r="L39" s="263"/>
    </row>
    <row r="40" spans="1:12">
      <c r="A40" s="262"/>
      <c r="B40" s="269"/>
      <c r="C40" s="262"/>
      <c r="D40" s="269"/>
      <c r="E40" s="262"/>
      <c r="F40" s="269"/>
      <c r="G40" s="262"/>
      <c r="H40" s="269"/>
      <c r="I40" s="262"/>
      <c r="J40" s="269"/>
      <c r="K40" s="262"/>
      <c r="L40" s="269"/>
    </row>
    <row r="41" spans="1:12" s="264" customFormat="1">
      <c r="A41" s="430" t="s">
        <v>96</v>
      </c>
      <c r="B41" s="430"/>
      <c r="C41" s="263"/>
      <c r="D41" s="262"/>
      <c r="E41" s="263"/>
      <c r="F41" s="263"/>
      <c r="G41" s="262"/>
      <c r="H41" s="263"/>
      <c r="I41" s="263"/>
      <c r="J41" s="262"/>
      <c r="K41" s="263"/>
      <c r="L41" s="262"/>
    </row>
    <row r="42" spans="1:12" s="264" customFormat="1">
      <c r="A42" s="263"/>
      <c r="B42" s="262"/>
      <c r="C42" s="267"/>
      <c r="D42" s="268"/>
      <c r="E42" s="267"/>
      <c r="F42" s="263"/>
      <c r="G42" s="262"/>
      <c r="H42" s="266"/>
      <c r="I42" s="263"/>
      <c r="J42" s="262"/>
      <c r="K42" s="263"/>
      <c r="L42" s="262"/>
    </row>
    <row r="43" spans="1:12" s="264" customFormat="1" ht="15" customHeight="1">
      <c r="A43" s="263"/>
      <c r="B43" s="262"/>
      <c r="C43" s="423" t="s">
        <v>251</v>
      </c>
      <c r="D43" s="423"/>
      <c r="E43" s="423"/>
      <c r="F43" s="263"/>
      <c r="G43" s="262"/>
      <c r="H43" s="428" t="s">
        <v>397</v>
      </c>
      <c r="I43" s="265"/>
      <c r="J43" s="262"/>
      <c r="K43" s="263"/>
      <c r="L43" s="262"/>
    </row>
    <row r="44" spans="1:12" s="264" customFormat="1">
      <c r="A44" s="263"/>
      <c r="B44" s="262"/>
      <c r="C44" s="263"/>
      <c r="D44" s="262"/>
      <c r="E44" s="263"/>
      <c r="F44" s="263"/>
      <c r="G44" s="262"/>
      <c r="H44" s="429"/>
      <c r="I44" s="265"/>
      <c r="J44" s="262"/>
      <c r="K44" s="263"/>
      <c r="L44" s="262"/>
    </row>
    <row r="45" spans="1:12" s="261" customFormat="1">
      <c r="A45" s="263"/>
      <c r="B45" s="262"/>
      <c r="C45" s="423" t="s">
        <v>127</v>
      </c>
      <c r="D45" s="423"/>
      <c r="E45" s="423"/>
      <c r="F45" s="263"/>
      <c r="G45" s="262"/>
      <c r="H45" s="263"/>
      <c r="I45" s="263"/>
      <c r="J45" s="262"/>
      <c r="K45" s="263"/>
      <c r="L45" s="262"/>
    </row>
    <row r="46" spans="1:12" s="261" customFormat="1">
      <c r="E46" s="259"/>
    </row>
    <row r="47" spans="1:12" s="261" customFormat="1">
      <c r="E47" s="259"/>
    </row>
    <row r="48" spans="1:12" s="261" customFormat="1">
      <c r="E48" s="259"/>
    </row>
    <row r="49" spans="5:5" s="261" customFormat="1">
      <c r="E49" s="259"/>
    </row>
    <row r="50" spans="5:5" s="261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2" t="s">
        <v>97</v>
      </c>
      <c r="D1" s="432"/>
      <c r="E1" s="108"/>
    </row>
    <row r="2" spans="1:7">
      <c r="A2" s="76" t="s">
        <v>128</v>
      </c>
      <c r="B2" s="76"/>
      <c r="C2" s="431" t="str">
        <f>'ფორმა N1'!L2</f>
        <v>12,09,2017-0310,2017</v>
      </c>
      <c r="D2" s="431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359">
        <f>'ფორმა N1'!A5</f>
        <v>0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32" t="s">
        <v>97</v>
      </c>
      <c r="D1" s="432"/>
      <c r="E1" s="113"/>
    </row>
    <row r="2" spans="1:12" s="6" customFormat="1">
      <c r="A2" s="76" t="s">
        <v>128</v>
      </c>
      <c r="B2" s="234"/>
      <c r="C2" s="433" t="str">
        <f>'ფორმა N1'!L2</f>
        <v>12,09,2017-0310,2017</v>
      </c>
      <c r="D2" s="433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>
        <f>'ფორმა N1'!A5</f>
        <v>0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453</v>
      </c>
      <c r="B1" s="218"/>
      <c r="C1" s="432" t="s">
        <v>97</v>
      </c>
      <c r="D1" s="432"/>
      <c r="E1" s="91"/>
    </row>
    <row r="2" spans="1:5" s="6" customFormat="1">
      <c r="A2" s="396" t="s">
        <v>454</v>
      </c>
      <c r="B2" s="218"/>
      <c r="C2" s="431" t="str">
        <f>'ფორმა N1'!L2</f>
        <v>12,09,2017-0310,2017</v>
      </c>
      <c r="D2" s="431"/>
      <c r="E2" s="91"/>
    </row>
    <row r="3" spans="1:5" s="6" customFormat="1">
      <c r="A3" s="396" t="s">
        <v>452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>
        <f>'ფორმა N1'!A5</f>
        <v>0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97" t="s">
        <v>455</v>
      </c>
      <c r="B15" s="398" t="s">
        <v>456</v>
      </c>
      <c r="C15" s="4"/>
      <c r="D15" s="4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34" t="s">
        <v>431</v>
      </c>
      <c r="B81" s="434"/>
      <c r="C81" s="434"/>
      <c r="D81" s="434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19" zoomScale="80" zoomScaleSheetLayoutView="80" workbookViewId="0">
      <selection activeCell="H30" sqref="H3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2" t="s">
        <v>97</v>
      </c>
      <c r="D1" s="432"/>
      <c r="E1" s="148"/>
    </row>
    <row r="2" spans="1:12">
      <c r="A2" s="76" t="s">
        <v>128</v>
      </c>
      <c r="B2" s="114"/>
      <c r="C2" s="431" t="str">
        <f>'ფორმა N1'!L2</f>
        <v>12,09,2017-0310,2017</v>
      </c>
      <c r="D2" s="431"/>
      <c r="E2" s="148"/>
    </row>
    <row r="3" spans="1:12">
      <c r="A3" s="76"/>
      <c r="B3" s="114"/>
      <c r="C3" s="339"/>
      <c r="D3" s="339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>
        <f>'ფორმა N1'!A5</f>
        <v>0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8"/>
      <c r="B7" s="338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7" t="s">
        <v>455</v>
      </c>
      <c r="B13" s="398" t="s">
        <v>456</v>
      </c>
      <c r="C13" s="34"/>
      <c r="D13" s="3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/>
      <c r="D24" s="117"/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38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/>
      <c r="E39" s="148"/>
    </row>
    <row r="40" spans="1:5">
      <c r="A40" s="17" t="s">
        <v>325</v>
      </c>
      <c r="B40" s="17" t="s">
        <v>331</v>
      </c>
      <c r="C40" s="34"/>
      <c r="D40" s="35"/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389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8"/>
      <c r="B77" s="348"/>
      <c r="C77" s="12"/>
      <c r="D77" s="12"/>
      <c r="E77" s="105"/>
    </row>
    <row r="78" spans="1:5" s="2" customFormat="1">
      <c r="A78" s="434" t="s">
        <v>431</v>
      </c>
      <c r="B78" s="434"/>
      <c r="C78" s="434"/>
      <c r="D78" s="434"/>
      <c r="E78" s="105"/>
    </row>
    <row r="79" spans="1:5" s="2" customFormat="1">
      <c r="A79" s="348"/>
      <c r="B79" s="348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5" t="s">
        <v>433</v>
      </c>
      <c r="C85" s="435"/>
      <c r="D85" s="435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35" t="s">
        <v>435</v>
      </c>
      <c r="C87" s="435"/>
      <c r="D87" s="43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2" t="s">
        <v>97</v>
      </c>
      <c r="D1" s="432"/>
      <c r="E1" s="91"/>
    </row>
    <row r="2" spans="1:5" s="6" customFormat="1">
      <c r="A2" s="74" t="s">
        <v>301</v>
      </c>
      <c r="B2" s="77"/>
      <c r="C2" s="436" t="str">
        <f>'ფორმა N1'!L2</f>
        <v>12,09,2017-0310,2017</v>
      </c>
      <c r="D2" s="436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7" t="s">
        <v>257</v>
      </c>
      <c r="B4" s="76"/>
      <c r="C4" s="160"/>
      <c r="D4" s="160"/>
      <c r="E4" s="91"/>
    </row>
    <row r="5" spans="1:5">
      <c r="A5" s="77">
        <f>'ფორმა N2'!A5</f>
        <v>0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7"/>
      <c r="H1" s="257"/>
      <c r="I1" s="432" t="s">
        <v>97</v>
      </c>
      <c r="J1" s="432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36" t="str">
        <f>'ფორმა N1'!L2</f>
        <v>12,09,2017-0310,2017</v>
      </c>
      <c r="J2" s="436"/>
    </row>
    <row r="3" spans="1:10" ht="15">
      <c r="A3" s="76"/>
      <c r="B3" s="76"/>
      <c r="C3" s="74"/>
      <c r="D3" s="74"/>
      <c r="E3" s="74"/>
      <c r="F3" s="74"/>
      <c r="G3" s="257"/>
      <c r="H3" s="257"/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2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32" t="s">
        <v>97</v>
      </c>
      <c r="H1" s="432"/>
      <c r="I1" s="353"/>
    </row>
    <row r="2" spans="1:9" ht="15">
      <c r="A2" s="76" t="s">
        <v>128</v>
      </c>
      <c r="B2" s="77"/>
      <c r="C2" s="77"/>
      <c r="D2" s="77"/>
      <c r="E2" s="77"/>
      <c r="F2" s="77"/>
      <c r="G2" s="436" t="str">
        <f>'ფორმა N1'!L2</f>
        <v>12,09,2017-0310,2017</v>
      </c>
      <c r="H2" s="436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53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53"/>
    </row>
    <row r="8" spans="1:9" ht="45">
      <c r="A8" s="349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50"/>
      <c r="B9" s="351"/>
      <c r="C9" s="98"/>
      <c r="D9" s="98"/>
      <c r="E9" s="98"/>
      <c r="F9" s="98"/>
      <c r="G9" s="98"/>
      <c r="H9" s="4"/>
      <c r="I9" s="4"/>
    </row>
    <row r="10" spans="1:9" ht="15">
      <c r="A10" s="350"/>
      <c r="B10" s="351"/>
      <c r="C10" s="98"/>
      <c r="D10" s="98"/>
      <c r="E10" s="98"/>
      <c r="F10" s="98"/>
      <c r="G10" s="98"/>
      <c r="H10" s="4"/>
      <c r="I10" s="4"/>
    </row>
    <row r="11" spans="1:9" ht="15">
      <c r="A11" s="350"/>
      <c r="B11" s="351"/>
      <c r="C11" s="87"/>
      <c r="D11" s="87"/>
      <c r="E11" s="87"/>
      <c r="F11" s="87"/>
      <c r="G11" s="87"/>
      <c r="H11" s="4"/>
      <c r="I11" s="4"/>
    </row>
    <row r="12" spans="1:9" ht="15">
      <c r="A12" s="350"/>
      <c r="B12" s="351"/>
      <c r="C12" s="87"/>
      <c r="D12" s="87"/>
      <c r="E12" s="87"/>
      <c r="F12" s="87"/>
      <c r="G12" s="87"/>
      <c r="H12" s="4"/>
      <c r="I12" s="4"/>
    </row>
    <row r="13" spans="1:9" ht="15">
      <c r="A13" s="350"/>
      <c r="B13" s="351"/>
      <c r="C13" s="87"/>
      <c r="D13" s="87"/>
      <c r="E13" s="87"/>
      <c r="F13" s="87"/>
      <c r="G13" s="87"/>
      <c r="H13" s="4"/>
      <c r="I13" s="4"/>
    </row>
    <row r="14" spans="1:9" ht="15">
      <c r="A14" s="350"/>
      <c r="B14" s="351"/>
      <c r="C14" s="87"/>
      <c r="D14" s="87"/>
      <c r="E14" s="87"/>
      <c r="F14" s="87"/>
      <c r="G14" s="87"/>
      <c r="H14" s="4"/>
      <c r="I14" s="4"/>
    </row>
    <row r="15" spans="1:9" ht="15">
      <c r="A15" s="350"/>
      <c r="B15" s="351"/>
      <c r="C15" s="87"/>
      <c r="D15" s="87"/>
      <c r="E15" s="87"/>
      <c r="F15" s="87"/>
      <c r="G15" s="87"/>
      <c r="H15" s="4"/>
      <c r="I15" s="4"/>
    </row>
    <row r="16" spans="1:9" ht="15">
      <c r="A16" s="350"/>
      <c r="B16" s="351"/>
      <c r="C16" s="87"/>
      <c r="D16" s="87"/>
      <c r="E16" s="87"/>
      <c r="F16" s="87"/>
      <c r="G16" s="87"/>
      <c r="H16" s="4"/>
      <c r="I16" s="4"/>
    </row>
    <row r="17" spans="1:9" ht="15">
      <c r="A17" s="350"/>
      <c r="B17" s="351"/>
      <c r="C17" s="87"/>
      <c r="D17" s="87"/>
      <c r="E17" s="87"/>
      <c r="F17" s="87"/>
      <c r="G17" s="87"/>
      <c r="H17" s="4"/>
      <c r="I17" s="4"/>
    </row>
    <row r="18" spans="1:9" ht="15">
      <c r="A18" s="350"/>
      <c r="B18" s="351"/>
      <c r="C18" s="87"/>
      <c r="D18" s="87"/>
      <c r="E18" s="87"/>
      <c r="F18" s="87"/>
      <c r="G18" s="87"/>
      <c r="H18" s="4"/>
      <c r="I18" s="4"/>
    </row>
    <row r="19" spans="1:9" ht="15">
      <c r="A19" s="350"/>
      <c r="B19" s="351"/>
      <c r="C19" s="87"/>
      <c r="D19" s="87"/>
      <c r="E19" s="87"/>
      <c r="F19" s="87"/>
      <c r="G19" s="87"/>
      <c r="H19" s="4"/>
      <c r="I19" s="4"/>
    </row>
    <row r="20" spans="1:9" ht="15">
      <c r="A20" s="350"/>
      <c r="B20" s="351"/>
      <c r="C20" s="87"/>
      <c r="D20" s="87"/>
      <c r="E20" s="87"/>
      <c r="F20" s="87"/>
      <c r="G20" s="87"/>
      <c r="H20" s="4"/>
      <c r="I20" s="4"/>
    </row>
    <row r="21" spans="1:9" ht="15">
      <c r="A21" s="350"/>
      <c r="B21" s="351"/>
      <c r="C21" s="87"/>
      <c r="D21" s="87"/>
      <c r="E21" s="87"/>
      <c r="F21" s="87"/>
      <c r="G21" s="87"/>
      <c r="H21" s="4"/>
      <c r="I21" s="4"/>
    </row>
    <row r="22" spans="1:9" ht="15">
      <c r="A22" s="350"/>
      <c r="B22" s="351"/>
      <c r="C22" s="87"/>
      <c r="D22" s="87"/>
      <c r="E22" s="87"/>
      <c r="F22" s="87"/>
      <c r="G22" s="87"/>
      <c r="H22" s="4"/>
      <c r="I22" s="4"/>
    </row>
    <row r="23" spans="1:9" ht="15">
      <c r="A23" s="350"/>
      <c r="B23" s="351"/>
      <c r="C23" s="87"/>
      <c r="D23" s="87"/>
      <c r="E23" s="87"/>
      <c r="F23" s="87"/>
      <c r="G23" s="87"/>
      <c r="H23" s="4"/>
      <c r="I23" s="4"/>
    </row>
    <row r="24" spans="1:9" ht="15">
      <c r="A24" s="350"/>
      <c r="B24" s="351"/>
      <c r="C24" s="87"/>
      <c r="D24" s="87"/>
      <c r="E24" s="87"/>
      <c r="F24" s="87"/>
      <c r="G24" s="87"/>
      <c r="H24" s="4"/>
      <c r="I24" s="4"/>
    </row>
    <row r="25" spans="1:9" ht="15">
      <c r="A25" s="350"/>
      <c r="B25" s="351"/>
      <c r="C25" s="87"/>
      <c r="D25" s="87"/>
      <c r="E25" s="87"/>
      <c r="F25" s="87"/>
      <c r="G25" s="87"/>
      <c r="H25" s="4"/>
      <c r="I25" s="4"/>
    </row>
    <row r="26" spans="1:9" ht="15">
      <c r="A26" s="350"/>
      <c r="B26" s="351"/>
      <c r="C26" s="87"/>
      <c r="D26" s="87"/>
      <c r="E26" s="87"/>
      <c r="F26" s="87"/>
      <c r="G26" s="87"/>
      <c r="H26" s="4"/>
      <c r="I26" s="4"/>
    </row>
    <row r="27" spans="1:9" ht="15">
      <c r="A27" s="350"/>
      <c r="B27" s="351"/>
      <c r="C27" s="87"/>
      <c r="D27" s="87"/>
      <c r="E27" s="87"/>
      <c r="F27" s="87"/>
      <c r="G27" s="87"/>
      <c r="H27" s="4"/>
      <c r="I27" s="4"/>
    </row>
    <row r="28" spans="1:9" ht="15">
      <c r="A28" s="350"/>
      <c r="B28" s="351"/>
      <c r="C28" s="87"/>
      <c r="D28" s="87"/>
      <c r="E28" s="87"/>
      <c r="F28" s="87"/>
      <c r="G28" s="87"/>
      <c r="H28" s="4"/>
      <c r="I28" s="4"/>
    </row>
    <row r="29" spans="1:9" ht="15">
      <c r="A29" s="350"/>
      <c r="B29" s="351"/>
      <c r="C29" s="87"/>
      <c r="D29" s="87"/>
      <c r="E29" s="87"/>
      <c r="F29" s="87"/>
      <c r="G29" s="87"/>
      <c r="H29" s="4"/>
      <c r="I29" s="4"/>
    </row>
    <row r="30" spans="1:9" ht="15">
      <c r="A30" s="350"/>
      <c r="B30" s="351"/>
      <c r="C30" s="87"/>
      <c r="D30" s="87"/>
      <c r="E30" s="87"/>
      <c r="F30" s="87"/>
      <c r="G30" s="87"/>
      <c r="H30" s="4"/>
      <c r="I30" s="4"/>
    </row>
    <row r="31" spans="1:9" ht="15">
      <c r="A31" s="350"/>
      <c r="B31" s="351"/>
      <c r="C31" s="87"/>
      <c r="D31" s="87"/>
      <c r="E31" s="87"/>
      <c r="F31" s="87"/>
      <c r="G31" s="87"/>
      <c r="H31" s="4"/>
      <c r="I31" s="4"/>
    </row>
    <row r="32" spans="1:9" ht="15">
      <c r="A32" s="350"/>
      <c r="B32" s="351"/>
      <c r="C32" s="87"/>
      <c r="D32" s="87"/>
      <c r="E32" s="87"/>
      <c r="F32" s="87"/>
      <c r="G32" s="87"/>
      <c r="H32" s="4"/>
      <c r="I32" s="4"/>
    </row>
    <row r="33" spans="1:9" ht="15">
      <c r="A33" s="350"/>
      <c r="B33" s="351"/>
      <c r="C33" s="87"/>
      <c r="D33" s="87"/>
      <c r="E33" s="87"/>
      <c r="F33" s="87"/>
      <c r="G33" s="87"/>
      <c r="H33" s="4"/>
      <c r="I33" s="4"/>
    </row>
    <row r="34" spans="1:9" ht="15">
      <c r="A34" s="350"/>
      <c r="B34" s="352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32" t="s">
        <v>97</v>
      </c>
      <c r="H1" s="432"/>
    </row>
    <row r="2" spans="1:10" ht="15">
      <c r="A2" s="76" t="s">
        <v>128</v>
      </c>
      <c r="B2" s="74"/>
      <c r="C2" s="77"/>
      <c r="D2" s="77"/>
      <c r="E2" s="77"/>
      <c r="F2" s="77"/>
      <c r="G2" s="436" t="str">
        <f>'ფორმა N1'!L2</f>
        <v>12,09,2017-0310,2017</v>
      </c>
      <c r="H2" s="436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/>
  <cols>
    <col min="1" max="1" width="5.42578125" style="183" customWidth="1"/>
    <col min="2" max="2" width="20" style="183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38" t="s">
        <v>412</v>
      </c>
      <c r="B2" s="438"/>
      <c r="C2" s="438"/>
      <c r="D2" s="438"/>
      <c r="E2" s="438"/>
      <c r="F2" s="340"/>
      <c r="G2" s="77"/>
      <c r="H2" s="77"/>
      <c r="I2" s="77"/>
      <c r="J2" s="77"/>
      <c r="K2" s="257"/>
      <c r="L2" s="258"/>
      <c r="M2" s="258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36" t="str">
        <f>'ფორმა N1'!L2</f>
        <v>12,09,2017-0310,2017</v>
      </c>
      <c r="M3" s="436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>
        <f>'ფორმა N1'!A5</f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6"/>
      <c r="B8" s="366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>
      <c r="A10" s="98">
        <v>1</v>
      </c>
      <c r="B10" s="419"/>
      <c r="C10" s="341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419"/>
      <c r="C11" s="341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419"/>
      <c r="C12" s="341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419"/>
      <c r="C13" s="341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419"/>
      <c r="C14" s="341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9"/>
      <c r="C15" s="341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9"/>
      <c r="C16" s="341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9"/>
      <c r="C17" s="341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9"/>
      <c r="C18" s="341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9"/>
      <c r="C19" s="341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9"/>
      <c r="C20" s="341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9"/>
      <c r="C21" s="341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9"/>
      <c r="C22" s="341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9"/>
      <c r="C23" s="341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9"/>
      <c r="C24" s="341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9"/>
      <c r="C25" s="341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9"/>
      <c r="C26" s="341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9"/>
      <c r="C27" s="341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9"/>
      <c r="C28" s="341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9"/>
      <c r="C29" s="341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9"/>
      <c r="C30" s="341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9"/>
      <c r="C31" s="341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9"/>
      <c r="C32" s="341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9"/>
      <c r="C33" s="341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420"/>
      <c r="C34" s="341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20"/>
      <c r="C35" s="341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>
      <c r="A37" s="211" t="s">
        <v>424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425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199" t="s">
        <v>426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427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43" t="s">
        <v>442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</row>
    <row r="42" spans="1:13" ht="15" customHeight="1">
      <c r="A42" s="44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</row>
    <row r="43" spans="1:13" ht="12.75" customHeight="1">
      <c r="A43" s="361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</row>
    <row r="44" spans="1:13" ht="15">
      <c r="A44" s="439" t="s">
        <v>96</v>
      </c>
      <c r="B44" s="439"/>
      <c r="C44" s="439"/>
      <c r="D44" s="342"/>
      <c r="E44" s="343"/>
      <c r="F44" s="343"/>
      <c r="G44" s="342"/>
      <c r="H44" s="342"/>
      <c r="I44" s="342"/>
      <c r="J44" s="342"/>
      <c r="K44" s="342"/>
      <c r="L44" s="182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82"/>
    </row>
    <row r="46" spans="1:13" ht="15" customHeight="1">
      <c r="A46" s="342"/>
      <c r="B46" s="342"/>
      <c r="C46" s="343"/>
      <c r="D46" s="440" t="s">
        <v>251</v>
      </c>
      <c r="E46" s="440"/>
      <c r="F46" s="345"/>
      <c r="G46" s="346"/>
      <c r="H46" s="441" t="s">
        <v>428</v>
      </c>
      <c r="I46" s="441"/>
      <c r="J46" s="441"/>
      <c r="K46" s="347"/>
      <c r="L46" s="182"/>
    </row>
    <row r="47" spans="1:13" ht="15">
      <c r="A47" s="342"/>
      <c r="B47" s="342"/>
      <c r="C47" s="343"/>
      <c r="D47" s="342"/>
      <c r="E47" s="343"/>
      <c r="F47" s="343"/>
      <c r="G47" s="342"/>
      <c r="H47" s="442"/>
      <c r="I47" s="442"/>
      <c r="J47" s="442"/>
      <c r="K47" s="347"/>
      <c r="L47" s="182"/>
    </row>
    <row r="48" spans="1:13" ht="15">
      <c r="A48" s="342"/>
      <c r="B48" s="342"/>
      <c r="C48" s="343"/>
      <c r="D48" s="437" t="s">
        <v>127</v>
      </c>
      <c r="E48" s="437"/>
      <c r="F48" s="345"/>
      <c r="G48" s="346"/>
      <c r="H48" s="342"/>
      <c r="I48" s="342"/>
      <c r="J48" s="342"/>
      <c r="K48" s="342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I23" sqref="I23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4" t="s">
        <v>186</v>
      </c>
      <c r="D1" s="444"/>
      <c r="E1" s="105"/>
    </row>
    <row r="2" spans="1:5">
      <c r="A2" s="76" t="s">
        <v>128</v>
      </c>
      <c r="B2" s="121"/>
      <c r="C2" s="77"/>
      <c r="D2" s="207" t="str">
        <f>'ფორმა N1'!L2</f>
        <v>12,09,2017-0310,2017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>
        <f>'ფორმა N1'!A5</f>
        <v>0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5742.83</v>
      </c>
      <c r="D10" s="125">
        <f>SUM(D11,D34)</f>
        <v>5742.83</v>
      </c>
      <c r="E10" s="105"/>
    </row>
    <row r="11" spans="1:5">
      <c r="A11" s="54" t="s">
        <v>180</v>
      </c>
      <c r="B11" s="55"/>
      <c r="C11" s="85">
        <f>SUM(C12:C32)</f>
        <v>245.98000000000002</v>
      </c>
      <c r="D11" s="85">
        <f>SUM(D12:D32)</f>
        <v>245.98000000000002</v>
      </c>
      <c r="E11" s="105"/>
    </row>
    <row r="12" spans="1:5">
      <c r="A12" s="58">
        <v>1110</v>
      </c>
      <c r="B12" s="57" t="s">
        <v>130</v>
      </c>
      <c r="C12" s="8">
        <v>178</v>
      </c>
      <c r="D12" s="8">
        <v>178</v>
      </c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67.98</v>
      </c>
      <c r="D14" s="8">
        <v>67.98</v>
      </c>
      <c r="E14" s="8">
        <v>67.98</v>
      </c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5496.85</v>
      </c>
      <c r="D34" s="85">
        <f>SUM(D35:D42)</f>
        <v>5496.85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>
        <v>1496.85</v>
      </c>
      <c r="D37" s="8">
        <v>1496.85</v>
      </c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>
        <v>4000</v>
      </c>
      <c r="D39" s="8">
        <v>4000</v>
      </c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66440.98</v>
      </c>
      <c r="D44" s="85">
        <f>SUM(D45,D64)</f>
        <v>66440.98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66440.98</v>
      </c>
      <c r="D64" s="85">
        <f>SUM(D65:D67)</f>
        <v>66440.98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>
        <v>66440.98</v>
      </c>
      <c r="D67" s="8">
        <v>66440.98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>
        <v>1497</v>
      </c>
      <c r="D78" s="8">
        <v>1497</v>
      </c>
      <c r="E78" s="8">
        <v>1497</v>
      </c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15" sqref="I1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32" t="s">
        <v>97</v>
      </c>
      <c r="J1" s="432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36" t="str">
        <f>'ფორმა N1'!L2</f>
        <v>12,09,2017-0310,2017</v>
      </c>
      <c r="J2" s="445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>
        <f>'ფორმა N1'!A5</f>
        <v>0</v>
      </c>
      <c r="B5" s="356"/>
      <c r="C5" s="356"/>
      <c r="D5" s="356"/>
      <c r="E5" s="356"/>
      <c r="F5" s="357"/>
      <c r="G5" s="356"/>
      <c r="H5" s="356"/>
      <c r="I5" s="356"/>
      <c r="J5" s="356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477</v>
      </c>
      <c r="C10" s="155" t="s">
        <v>478</v>
      </c>
      <c r="D10" s="156" t="s">
        <v>209</v>
      </c>
      <c r="E10" s="152" t="s">
        <v>479</v>
      </c>
      <c r="F10" s="28">
        <v>67.98</v>
      </c>
      <c r="G10" s="28">
        <v>0</v>
      </c>
      <c r="H10" s="28"/>
      <c r="I10" s="28">
        <v>67.98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12,09,2017-0310,2017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>
        <f>'ფორმა N1'!A5</f>
        <v>0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O21" sqref="O2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7" t="s">
        <v>97</v>
      </c>
      <c r="J1" s="447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36" t="str">
        <f>'ფორმა N1'!L2</f>
        <v>12,09,2017-0310,2017</v>
      </c>
      <c r="J2" s="445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>
        <f>'ფორმა N1'!A5</f>
        <v>0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6" t="s">
        <v>208</v>
      </c>
      <c r="C7" s="446"/>
      <c r="D7" s="446" t="s">
        <v>275</v>
      </c>
      <c r="E7" s="446"/>
      <c r="F7" s="446" t="s">
        <v>276</v>
      </c>
      <c r="G7" s="446"/>
      <c r="H7" s="151" t="s">
        <v>262</v>
      </c>
      <c r="I7" s="446" t="s">
        <v>211</v>
      </c>
      <c r="J7" s="446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1497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1497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v>1497</v>
      </c>
      <c r="D17" s="133">
        <f t="shared" ref="D17:F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v>1497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E24" sqref="E24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476</v>
      </c>
      <c r="B1" s="191"/>
      <c r="C1" s="192"/>
      <c r="D1" s="192"/>
      <c r="E1" s="192"/>
      <c r="F1" s="192"/>
      <c r="G1" s="192"/>
      <c r="H1" s="192"/>
      <c r="I1" s="365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62" t="str">
        <f>'ფორმა N1'!L2</f>
        <v>12,09,2017-0310,2017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71"/>
      <c r="F4" s="193"/>
      <c r="G4" s="192"/>
      <c r="H4" s="192"/>
      <c r="I4" s="193"/>
    </row>
    <row r="5" spans="1:9" s="376" customFormat="1" ht="15">
      <c r="A5" s="372">
        <f>'ფორმა N1'!A5</f>
        <v>0</v>
      </c>
      <c r="B5" s="372"/>
      <c r="C5" s="373"/>
      <c r="D5" s="373"/>
      <c r="E5" s="373"/>
      <c r="F5" s="374"/>
      <c r="G5" s="375"/>
      <c r="H5" s="375"/>
      <c r="I5" s="374"/>
    </row>
    <row r="6" spans="1:9" ht="13.5">
      <c r="A6" s="142"/>
      <c r="B6" s="142"/>
      <c r="C6" s="377"/>
      <c r="D6" s="377"/>
      <c r="E6" s="377"/>
      <c r="F6" s="192"/>
      <c r="G6" s="192"/>
      <c r="H6" s="192"/>
      <c r="I6" s="192"/>
    </row>
    <row r="7" spans="1:9" ht="60">
      <c r="A7" s="378" t="s">
        <v>64</v>
      </c>
      <c r="B7" s="378" t="s">
        <v>443</v>
      </c>
      <c r="C7" s="379" t="s">
        <v>444</v>
      </c>
      <c r="D7" s="379" t="s">
        <v>445</v>
      </c>
      <c r="E7" s="379" t="s">
        <v>446</v>
      </c>
      <c r="F7" s="379" t="s">
        <v>346</v>
      </c>
      <c r="G7" s="379" t="s">
        <v>447</v>
      </c>
      <c r="H7" s="379" t="s">
        <v>448</v>
      </c>
      <c r="I7" s="379" t="s">
        <v>449</v>
      </c>
    </row>
    <row r="8" spans="1:9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9">
        <v>9</v>
      </c>
    </row>
    <row r="9" spans="1:9" ht="30">
      <c r="A9" s="380">
        <v>1</v>
      </c>
      <c r="B9" s="380" t="s">
        <v>480</v>
      </c>
      <c r="C9" s="381" t="s">
        <v>481</v>
      </c>
      <c r="D9" s="381" t="s">
        <v>482</v>
      </c>
      <c r="E9" s="381" t="s">
        <v>483</v>
      </c>
      <c r="F9" s="381" t="s">
        <v>484</v>
      </c>
      <c r="G9" s="381">
        <v>400</v>
      </c>
      <c r="H9" s="381">
        <v>1008017671</v>
      </c>
      <c r="I9" s="381" t="s">
        <v>485</v>
      </c>
    </row>
    <row r="10" spans="1:9" ht="15">
      <c r="A10" s="380">
        <v>2</v>
      </c>
      <c r="B10" s="380"/>
      <c r="C10" s="381"/>
      <c r="D10" s="381"/>
      <c r="E10" s="381"/>
      <c r="F10" s="381"/>
      <c r="G10" s="381"/>
      <c r="H10" s="381"/>
      <c r="I10" s="381"/>
    </row>
    <row r="11" spans="1:9" ht="15">
      <c r="A11" s="380">
        <v>3</v>
      </c>
      <c r="B11" s="380"/>
      <c r="C11" s="381"/>
      <c r="D11" s="381"/>
      <c r="E11" s="381"/>
      <c r="F11" s="381"/>
      <c r="G11" s="381"/>
      <c r="H11" s="381"/>
      <c r="I11" s="381"/>
    </row>
    <row r="12" spans="1:9" ht="15">
      <c r="A12" s="380">
        <v>4</v>
      </c>
      <c r="B12" s="380"/>
      <c r="C12" s="381"/>
      <c r="D12" s="381"/>
      <c r="E12" s="381"/>
      <c r="F12" s="381"/>
      <c r="G12" s="381"/>
      <c r="H12" s="381"/>
      <c r="I12" s="381"/>
    </row>
    <row r="13" spans="1:9" ht="15">
      <c r="A13" s="380">
        <v>5</v>
      </c>
      <c r="B13" s="380"/>
      <c r="C13" s="381"/>
      <c r="D13" s="381"/>
      <c r="E13" s="381"/>
      <c r="F13" s="381"/>
      <c r="G13" s="381"/>
      <c r="H13" s="381"/>
      <c r="I13" s="381"/>
    </row>
    <row r="14" spans="1:9" ht="15">
      <c r="A14" s="380">
        <v>6</v>
      </c>
      <c r="B14" s="380"/>
      <c r="C14" s="381"/>
      <c r="D14" s="381"/>
      <c r="E14" s="381"/>
      <c r="F14" s="381"/>
      <c r="G14" s="381"/>
      <c r="H14" s="381"/>
      <c r="I14" s="381"/>
    </row>
    <row r="15" spans="1:9" ht="15">
      <c r="A15" s="380">
        <v>7</v>
      </c>
      <c r="B15" s="380"/>
      <c r="C15" s="381"/>
      <c r="D15" s="381"/>
      <c r="E15" s="381"/>
      <c r="F15" s="381"/>
      <c r="G15" s="381"/>
      <c r="H15" s="381"/>
      <c r="I15" s="381"/>
    </row>
    <row r="16" spans="1:9" ht="15">
      <c r="A16" s="380">
        <v>8</v>
      </c>
      <c r="B16" s="380"/>
      <c r="C16" s="381"/>
      <c r="D16" s="381"/>
      <c r="E16" s="381"/>
      <c r="F16" s="381"/>
      <c r="G16" s="381"/>
      <c r="H16" s="381"/>
      <c r="I16" s="381"/>
    </row>
    <row r="17" spans="1:9" ht="15">
      <c r="A17" s="380">
        <v>9</v>
      </c>
      <c r="B17" s="380"/>
      <c r="C17" s="381"/>
      <c r="D17" s="381"/>
      <c r="E17" s="381"/>
      <c r="F17" s="381"/>
      <c r="G17" s="381"/>
      <c r="H17" s="381"/>
      <c r="I17" s="381"/>
    </row>
    <row r="18" spans="1:9" ht="15">
      <c r="A18" s="380">
        <v>10</v>
      </c>
      <c r="B18" s="380"/>
      <c r="C18" s="381"/>
      <c r="D18" s="381"/>
      <c r="E18" s="381"/>
      <c r="F18" s="381"/>
      <c r="G18" s="381"/>
      <c r="H18" s="381"/>
      <c r="I18" s="381"/>
    </row>
    <row r="19" spans="1:9" ht="15">
      <c r="A19" s="380">
        <v>11</v>
      </c>
      <c r="B19" s="380"/>
      <c r="C19" s="381"/>
      <c r="D19" s="381"/>
      <c r="E19" s="381"/>
      <c r="F19" s="381"/>
      <c r="G19" s="381"/>
      <c r="H19" s="381"/>
      <c r="I19" s="381"/>
    </row>
    <row r="20" spans="1:9" ht="15">
      <c r="A20" s="380">
        <v>12</v>
      </c>
      <c r="B20" s="380"/>
      <c r="C20" s="381"/>
      <c r="D20" s="381"/>
      <c r="E20" s="381"/>
      <c r="F20" s="381"/>
      <c r="G20" s="381"/>
      <c r="H20" s="381"/>
      <c r="I20" s="381"/>
    </row>
    <row r="21" spans="1:9" ht="15">
      <c r="A21" s="380">
        <v>13</v>
      </c>
      <c r="B21" s="380"/>
      <c r="C21" s="381"/>
      <c r="D21" s="381"/>
      <c r="E21" s="381"/>
      <c r="F21" s="381"/>
      <c r="G21" s="381"/>
      <c r="H21" s="381"/>
      <c r="I21" s="381"/>
    </row>
    <row r="22" spans="1:9" ht="15">
      <c r="A22" s="380">
        <v>14</v>
      </c>
      <c r="B22" s="380"/>
      <c r="C22" s="381"/>
      <c r="D22" s="381"/>
      <c r="E22" s="381"/>
      <c r="F22" s="381"/>
      <c r="G22" s="381"/>
      <c r="H22" s="381"/>
      <c r="I22" s="381"/>
    </row>
    <row r="23" spans="1:9" ht="15">
      <c r="A23" s="380">
        <v>15</v>
      </c>
      <c r="B23" s="380"/>
      <c r="C23" s="381"/>
      <c r="D23" s="381"/>
      <c r="E23" s="381"/>
      <c r="F23" s="381"/>
      <c r="G23" s="381"/>
      <c r="H23" s="381"/>
      <c r="I23" s="381"/>
    </row>
    <row r="24" spans="1:9" ht="15">
      <c r="A24" s="380">
        <v>16</v>
      </c>
      <c r="B24" s="380"/>
      <c r="C24" s="381"/>
      <c r="D24" s="381"/>
      <c r="E24" s="381"/>
      <c r="F24" s="381"/>
      <c r="G24" s="381"/>
      <c r="H24" s="381"/>
      <c r="I24" s="381"/>
    </row>
    <row r="25" spans="1:9" ht="15">
      <c r="A25" s="380">
        <v>17</v>
      </c>
      <c r="B25" s="380"/>
      <c r="C25" s="381"/>
      <c r="D25" s="381"/>
      <c r="E25" s="381"/>
      <c r="F25" s="381"/>
      <c r="G25" s="381"/>
      <c r="H25" s="381"/>
      <c r="I25" s="381"/>
    </row>
    <row r="26" spans="1:9" ht="15">
      <c r="A26" s="380">
        <v>18</v>
      </c>
      <c r="B26" s="380"/>
      <c r="C26" s="381"/>
      <c r="D26" s="381"/>
      <c r="E26" s="381"/>
      <c r="F26" s="381"/>
      <c r="G26" s="381"/>
      <c r="H26" s="381"/>
      <c r="I26" s="381"/>
    </row>
    <row r="27" spans="1:9" ht="15">
      <c r="A27" s="380" t="s">
        <v>261</v>
      </c>
      <c r="B27" s="380"/>
      <c r="C27" s="381"/>
      <c r="D27" s="381"/>
      <c r="E27" s="381"/>
      <c r="F27" s="381"/>
      <c r="G27" s="381"/>
      <c r="H27" s="381"/>
      <c r="I27" s="381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82"/>
      <c r="B30" s="382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83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8"/>
      <c r="E32" s="448"/>
      <c r="G32" s="197"/>
      <c r="H32" s="384"/>
    </row>
    <row r="33" spans="3:8" ht="15">
      <c r="C33" s="21"/>
      <c r="D33" s="449" t="s">
        <v>251</v>
      </c>
      <c r="E33" s="449"/>
      <c r="G33" s="450" t="s">
        <v>450</v>
      </c>
      <c r="H33" s="450"/>
    </row>
    <row r="34" spans="3:8" ht="15">
      <c r="C34" s="21"/>
      <c r="D34" s="21"/>
      <c r="E34" s="21"/>
      <c r="G34" s="451"/>
      <c r="H34" s="451"/>
    </row>
    <row r="35" spans="3:8" ht="15">
      <c r="C35" s="21"/>
      <c r="D35" s="452" t="s">
        <v>127</v>
      </c>
      <c r="E35" s="452"/>
      <c r="G35" s="451"/>
      <c r="H35" s="45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76" customWidth="1"/>
    <col min="2" max="2" width="14.85546875" style="376" customWidth="1"/>
    <col min="3" max="3" width="21.140625" style="376" customWidth="1"/>
    <col min="4" max="5" width="12.7109375" style="376" customWidth="1"/>
    <col min="6" max="6" width="13.42578125" style="376" bestFit="1" customWidth="1"/>
    <col min="7" max="7" width="15.28515625" style="376" customWidth="1"/>
    <col min="8" max="8" width="23.85546875" style="376" customWidth="1"/>
    <col min="9" max="9" width="12.140625" style="376" bestFit="1" customWidth="1"/>
    <col min="10" max="10" width="19" style="376" customWidth="1"/>
    <col min="11" max="11" width="17.7109375" style="376" customWidth="1"/>
    <col min="12" max="16384" width="9.140625" style="376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5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62" t="str">
        <f>'ფორმა N1'!L2</f>
        <v>12,09,2017-0310,2017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6"/>
    </row>
    <row r="4" spans="1:12" s="198" customFormat="1" ht="15">
      <c r="A4" s="114" t="s">
        <v>257</v>
      </c>
      <c r="B4" s="114"/>
      <c r="C4" s="114"/>
      <c r="D4" s="114"/>
      <c r="E4" s="114"/>
      <c r="F4" s="371"/>
      <c r="G4" s="193"/>
      <c r="H4" s="192"/>
      <c r="I4" s="192"/>
      <c r="J4" s="192"/>
      <c r="K4" s="192"/>
    </row>
    <row r="5" spans="1:12" ht="15">
      <c r="A5" s="372">
        <f>'ფორმა N1'!A5</f>
        <v>0</v>
      </c>
      <c r="B5" s="372"/>
      <c r="C5" s="372"/>
      <c r="D5" s="373"/>
      <c r="E5" s="373"/>
      <c r="F5" s="373"/>
      <c r="G5" s="374"/>
      <c r="H5" s="375"/>
      <c r="I5" s="375"/>
      <c r="J5" s="375"/>
      <c r="K5" s="374"/>
    </row>
    <row r="6" spans="1:12" s="198" customFormat="1" ht="13.5">
      <c r="A6" s="142"/>
      <c r="B6" s="142"/>
      <c r="C6" s="142"/>
      <c r="D6" s="377"/>
      <c r="E6" s="377"/>
      <c r="F6" s="377"/>
      <c r="G6" s="192"/>
      <c r="H6" s="192"/>
      <c r="I6" s="192"/>
      <c r="J6" s="192"/>
      <c r="K6" s="192"/>
    </row>
    <row r="7" spans="1:12" s="198" customFormat="1" ht="60">
      <c r="A7" s="378" t="s">
        <v>64</v>
      </c>
      <c r="B7" s="378" t="s">
        <v>443</v>
      </c>
      <c r="C7" s="378" t="s">
        <v>231</v>
      </c>
      <c r="D7" s="379" t="s">
        <v>228</v>
      </c>
      <c r="E7" s="379" t="s">
        <v>229</v>
      </c>
      <c r="F7" s="379" t="s">
        <v>322</v>
      </c>
      <c r="G7" s="379" t="s">
        <v>230</v>
      </c>
      <c r="H7" s="379" t="s">
        <v>451</v>
      </c>
      <c r="I7" s="379" t="s">
        <v>227</v>
      </c>
      <c r="J7" s="379" t="s">
        <v>448</v>
      </c>
      <c r="K7" s="379" t="s">
        <v>449</v>
      </c>
    </row>
    <row r="8" spans="1:12" s="198" customFormat="1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8">
        <v>9</v>
      </c>
      <c r="J8" s="378">
        <v>10</v>
      </c>
      <c r="K8" s="379">
        <v>11</v>
      </c>
    </row>
    <row r="9" spans="1:12" s="198" customFormat="1" ht="15">
      <c r="A9" s="380">
        <v>1</v>
      </c>
      <c r="B9" s="380"/>
      <c r="C9" s="380"/>
      <c r="D9" s="381"/>
      <c r="E9" s="381"/>
      <c r="F9" s="381"/>
      <c r="G9" s="381"/>
      <c r="H9" s="381"/>
      <c r="I9" s="381"/>
      <c r="J9" s="381"/>
      <c r="K9" s="381"/>
    </row>
    <row r="10" spans="1:12" s="198" customFormat="1" ht="15">
      <c r="A10" s="380">
        <v>2</v>
      </c>
      <c r="B10" s="380"/>
      <c r="C10" s="380"/>
      <c r="D10" s="381"/>
      <c r="E10" s="381"/>
      <c r="F10" s="381"/>
      <c r="G10" s="381"/>
      <c r="H10" s="381"/>
      <c r="I10" s="381"/>
      <c r="J10" s="381"/>
      <c r="K10" s="381"/>
    </row>
    <row r="11" spans="1:12" s="198" customFormat="1" ht="15">
      <c r="A11" s="380">
        <v>3</v>
      </c>
      <c r="B11" s="380"/>
      <c r="C11" s="380"/>
      <c r="D11" s="381"/>
      <c r="E11" s="381"/>
      <c r="F11" s="381"/>
      <c r="G11" s="381"/>
      <c r="H11" s="381"/>
      <c r="I11" s="381"/>
      <c r="J11" s="381"/>
      <c r="K11" s="381"/>
    </row>
    <row r="12" spans="1:12" s="198" customFormat="1" ht="15">
      <c r="A12" s="380">
        <v>4</v>
      </c>
      <c r="B12" s="380"/>
      <c r="C12" s="380"/>
      <c r="D12" s="381"/>
      <c r="E12" s="381"/>
      <c r="F12" s="381"/>
      <c r="G12" s="381"/>
      <c r="H12" s="381"/>
      <c r="I12" s="381"/>
      <c r="J12" s="381"/>
      <c r="K12" s="381"/>
    </row>
    <row r="13" spans="1:12" s="198" customFormat="1" ht="15">
      <c r="A13" s="380">
        <v>5</v>
      </c>
      <c r="B13" s="380"/>
      <c r="C13" s="380"/>
      <c r="D13" s="381"/>
      <c r="E13" s="381"/>
      <c r="F13" s="381"/>
      <c r="G13" s="381"/>
      <c r="H13" s="381"/>
      <c r="I13" s="381"/>
      <c r="J13" s="381"/>
      <c r="K13" s="381"/>
    </row>
    <row r="14" spans="1:12" s="198" customFormat="1" ht="15">
      <c r="A14" s="380">
        <v>6</v>
      </c>
      <c r="B14" s="380"/>
      <c r="C14" s="380"/>
      <c r="D14" s="381"/>
      <c r="E14" s="381"/>
      <c r="F14" s="381"/>
      <c r="G14" s="381"/>
      <c r="H14" s="381"/>
      <c r="I14" s="381"/>
      <c r="J14" s="381"/>
      <c r="K14" s="381"/>
    </row>
    <row r="15" spans="1:12" s="198" customFormat="1" ht="15">
      <c r="A15" s="380">
        <v>7</v>
      </c>
      <c r="B15" s="380"/>
      <c r="C15" s="380"/>
      <c r="D15" s="381"/>
      <c r="E15" s="381"/>
      <c r="F15" s="381"/>
      <c r="G15" s="381"/>
      <c r="H15" s="381"/>
      <c r="I15" s="381"/>
      <c r="J15" s="381"/>
      <c r="K15" s="381"/>
    </row>
    <row r="16" spans="1:12" s="198" customFormat="1" ht="15">
      <c r="A16" s="380">
        <v>8</v>
      </c>
      <c r="B16" s="380"/>
      <c r="C16" s="380"/>
      <c r="D16" s="381"/>
      <c r="E16" s="381"/>
      <c r="F16" s="381"/>
      <c r="G16" s="381"/>
      <c r="H16" s="381"/>
      <c r="I16" s="381"/>
      <c r="J16" s="381"/>
      <c r="K16" s="381"/>
    </row>
    <row r="17" spans="1:11" s="198" customFormat="1" ht="15">
      <c r="A17" s="380">
        <v>9</v>
      </c>
      <c r="B17" s="380"/>
      <c r="C17" s="380"/>
      <c r="D17" s="381"/>
      <c r="E17" s="381"/>
      <c r="F17" s="381"/>
      <c r="G17" s="381"/>
      <c r="H17" s="381"/>
      <c r="I17" s="381"/>
      <c r="J17" s="381"/>
      <c r="K17" s="381"/>
    </row>
    <row r="18" spans="1:11" s="198" customFormat="1" ht="15">
      <c r="A18" s="380">
        <v>10</v>
      </c>
      <c r="B18" s="380"/>
      <c r="C18" s="380"/>
      <c r="D18" s="381"/>
      <c r="E18" s="381"/>
      <c r="F18" s="381"/>
      <c r="G18" s="381"/>
      <c r="H18" s="381"/>
      <c r="I18" s="381"/>
      <c r="J18" s="381"/>
      <c r="K18" s="381"/>
    </row>
    <row r="19" spans="1:11" s="198" customFormat="1" ht="15">
      <c r="A19" s="380">
        <v>11</v>
      </c>
      <c r="B19" s="380"/>
      <c r="C19" s="380"/>
      <c r="D19" s="381"/>
      <c r="E19" s="381"/>
      <c r="F19" s="381"/>
      <c r="G19" s="381"/>
      <c r="H19" s="381"/>
      <c r="I19" s="381"/>
      <c r="J19" s="381"/>
      <c r="K19" s="381"/>
    </row>
    <row r="20" spans="1:11" s="198" customFormat="1" ht="15">
      <c r="A20" s="380">
        <v>12</v>
      </c>
      <c r="B20" s="380"/>
      <c r="C20" s="380"/>
      <c r="D20" s="381"/>
      <c r="E20" s="381"/>
      <c r="F20" s="381"/>
      <c r="G20" s="381"/>
      <c r="H20" s="381"/>
      <c r="I20" s="381"/>
      <c r="J20" s="381"/>
      <c r="K20" s="381"/>
    </row>
    <row r="21" spans="1:11" s="198" customFormat="1" ht="15">
      <c r="A21" s="380">
        <v>13</v>
      </c>
      <c r="B21" s="380"/>
      <c r="C21" s="380"/>
      <c r="D21" s="381"/>
      <c r="E21" s="381"/>
      <c r="F21" s="381"/>
      <c r="G21" s="381"/>
      <c r="H21" s="381"/>
      <c r="I21" s="381"/>
      <c r="J21" s="381"/>
      <c r="K21" s="381"/>
    </row>
    <row r="22" spans="1:11" s="198" customFormat="1" ht="15">
      <c r="A22" s="380">
        <v>14</v>
      </c>
      <c r="B22" s="380"/>
      <c r="C22" s="380"/>
      <c r="D22" s="381"/>
      <c r="E22" s="381"/>
      <c r="F22" s="381"/>
      <c r="G22" s="381"/>
      <c r="H22" s="381"/>
      <c r="I22" s="381"/>
      <c r="J22" s="381"/>
      <c r="K22" s="381"/>
    </row>
    <row r="23" spans="1:11" s="198" customFormat="1" ht="15">
      <c r="A23" s="380">
        <v>15</v>
      </c>
      <c r="B23" s="380"/>
      <c r="C23" s="380"/>
      <c r="D23" s="381"/>
      <c r="E23" s="381"/>
      <c r="F23" s="381"/>
      <c r="G23" s="381"/>
      <c r="H23" s="381"/>
      <c r="I23" s="381"/>
      <c r="J23" s="381"/>
      <c r="K23" s="381"/>
    </row>
    <row r="24" spans="1:11" s="198" customFormat="1" ht="15">
      <c r="A24" s="380">
        <v>16</v>
      </c>
      <c r="B24" s="380"/>
      <c r="C24" s="380"/>
      <c r="D24" s="381"/>
      <c r="E24" s="381"/>
      <c r="F24" s="381"/>
      <c r="G24" s="381"/>
      <c r="H24" s="381"/>
      <c r="I24" s="381"/>
      <c r="J24" s="381"/>
      <c r="K24" s="381"/>
    </row>
    <row r="25" spans="1:11" s="198" customFormat="1" ht="15">
      <c r="A25" s="380">
        <v>17</v>
      </c>
      <c r="B25" s="380"/>
      <c r="C25" s="380"/>
      <c r="D25" s="381"/>
      <c r="E25" s="381"/>
      <c r="F25" s="381"/>
      <c r="G25" s="381"/>
      <c r="H25" s="381"/>
      <c r="I25" s="381"/>
      <c r="J25" s="381"/>
      <c r="K25" s="381"/>
    </row>
    <row r="26" spans="1:11" s="198" customFormat="1" ht="15">
      <c r="A26" s="380">
        <v>18</v>
      </c>
      <c r="B26" s="380"/>
      <c r="C26" s="380"/>
      <c r="D26" s="381"/>
      <c r="E26" s="381"/>
      <c r="F26" s="381"/>
      <c r="G26" s="381"/>
      <c r="H26" s="381"/>
      <c r="I26" s="381"/>
      <c r="J26" s="381"/>
      <c r="K26" s="381"/>
    </row>
    <row r="27" spans="1:11" s="198" customFormat="1" ht="15">
      <c r="A27" s="380" t="s">
        <v>261</v>
      </c>
      <c r="B27" s="380"/>
      <c r="C27" s="380"/>
      <c r="D27" s="381"/>
      <c r="E27" s="381"/>
      <c r="F27" s="381"/>
      <c r="G27" s="381"/>
      <c r="H27" s="381"/>
      <c r="I27" s="381"/>
      <c r="J27" s="381"/>
      <c r="K27" s="381"/>
    </row>
    <row r="28" spans="1:1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</row>
    <row r="30" spans="1:11">
      <c r="A30" s="386"/>
      <c r="B30" s="386"/>
      <c r="C30" s="386"/>
      <c r="D30" s="385"/>
      <c r="E30" s="385"/>
      <c r="F30" s="385"/>
      <c r="G30" s="385"/>
      <c r="H30" s="385"/>
      <c r="I30" s="385"/>
      <c r="J30" s="385"/>
      <c r="K30" s="385"/>
    </row>
    <row r="31" spans="1:11" ht="15">
      <c r="A31" s="387"/>
      <c r="B31" s="387"/>
      <c r="C31" s="387"/>
      <c r="D31" s="388" t="s">
        <v>96</v>
      </c>
      <c r="E31" s="387"/>
      <c r="F31" s="387"/>
      <c r="G31" s="389"/>
      <c r="H31" s="387"/>
      <c r="I31" s="387"/>
      <c r="J31" s="387"/>
      <c r="K31" s="387"/>
    </row>
    <row r="32" spans="1:11" ht="15">
      <c r="A32" s="387"/>
      <c r="B32" s="387"/>
      <c r="C32" s="387"/>
      <c r="D32" s="387"/>
      <c r="E32" s="390"/>
      <c r="F32" s="387"/>
      <c r="H32" s="390"/>
      <c r="I32" s="390"/>
      <c r="J32" s="391"/>
    </row>
    <row r="33" spans="4:9" ht="15">
      <c r="D33" s="387"/>
      <c r="E33" s="392" t="s">
        <v>251</v>
      </c>
      <c r="F33" s="387"/>
      <c r="H33" s="393" t="s">
        <v>256</v>
      </c>
      <c r="I33" s="393"/>
    </row>
    <row r="34" spans="4:9" ht="15">
      <c r="D34" s="387"/>
      <c r="E34" s="394" t="s">
        <v>127</v>
      </c>
      <c r="F34" s="387"/>
      <c r="H34" s="387" t="s">
        <v>252</v>
      </c>
      <c r="I34" s="387"/>
    </row>
    <row r="35" spans="4:9" ht="15">
      <c r="D35" s="387"/>
      <c r="E35" s="39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12,09,2017-0310,2017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>
        <f>'ფორმა N1'!A5</f>
        <v>0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12,09,2017-0310,2017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>
        <f>'ფორმა N1'!A5</f>
        <v>0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4" t="s">
        <v>344</v>
      </c>
      <c r="C8" s="355" t="s">
        <v>381</v>
      </c>
      <c r="D8" s="355" t="s">
        <v>382</v>
      </c>
      <c r="E8" s="355" t="s">
        <v>345</v>
      </c>
      <c r="F8" s="355" t="s">
        <v>358</v>
      </c>
      <c r="G8" s="355" t="s">
        <v>359</v>
      </c>
      <c r="H8" s="355" t="s">
        <v>383</v>
      </c>
      <c r="I8" s="165" t="s">
        <v>360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60">
        <f>SUM(I9:I37)</f>
        <v>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16" zoomScaleSheetLayoutView="100" workbookViewId="0">
      <selection activeCell="K16" sqref="K16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53" t="s">
        <v>457</v>
      </c>
      <c r="B1" s="453"/>
      <c r="C1" s="365" t="s">
        <v>97</v>
      </c>
    </row>
    <row r="2" spans="1:3" s="6" customFormat="1" ht="15">
      <c r="A2" s="453"/>
      <c r="B2" s="453"/>
      <c r="C2" s="418" t="str">
        <f>'ფორმა N1'!L2</f>
        <v>12,09,2017-0310,2017</v>
      </c>
    </row>
    <row r="3" spans="1:3" s="6" customFormat="1" ht="15">
      <c r="A3" s="399" t="s">
        <v>128</v>
      </c>
      <c r="B3" s="363"/>
      <c r="C3" s="364"/>
    </row>
    <row r="4" spans="1:3" s="6" customFormat="1" ht="15">
      <c r="A4" s="114"/>
      <c r="B4" s="363"/>
      <c r="C4" s="364"/>
    </row>
    <row r="5" spans="1:3" s="21" customFormat="1" ht="15">
      <c r="A5" s="454" t="s">
        <v>257</v>
      </c>
      <c r="B5" s="454"/>
      <c r="C5" s="114"/>
    </row>
    <row r="6" spans="1:3" s="21" customFormat="1" ht="15">
      <c r="A6" s="455">
        <f>'ფორმა N1'!A5</f>
        <v>0</v>
      </c>
      <c r="B6" s="455"/>
      <c r="C6" s="114"/>
    </row>
    <row r="7" spans="1:3">
      <c r="A7" s="400"/>
      <c r="B7" s="400"/>
      <c r="C7" s="400"/>
    </row>
    <row r="8" spans="1:3">
      <c r="A8" s="400"/>
      <c r="B8" s="400"/>
      <c r="C8" s="400"/>
    </row>
    <row r="9" spans="1:3" ht="30" customHeight="1">
      <c r="A9" s="401" t="s">
        <v>64</v>
      </c>
      <c r="B9" s="401" t="s">
        <v>11</v>
      </c>
      <c r="C9" s="402" t="s">
        <v>9</v>
      </c>
    </row>
    <row r="10" spans="1:3" ht="15">
      <c r="A10" s="403">
        <v>1</v>
      </c>
      <c r="B10" s="404" t="s">
        <v>57</v>
      </c>
      <c r="C10" s="421">
        <f>'ფორმა N4'!D11+'ფორმა N5'!D9</f>
        <v>0</v>
      </c>
    </row>
    <row r="11" spans="1:3" ht="15">
      <c r="A11" s="406">
        <v>1.1000000000000001</v>
      </c>
      <c r="B11" s="404" t="s">
        <v>458</v>
      </c>
      <c r="C11" s="422">
        <f>'ფორმა N4'!D39+'ფორმა N5'!D37</f>
        <v>0</v>
      </c>
    </row>
    <row r="12" spans="1:3" ht="15">
      <c r="A12" s="407" t="s">
        <v>30</v>
      </c>
      <c r="B12" s="404" t="s">
        <v>459</v>
      </c>
      <c r="C12" s="422">
        <f>'ფორმა N4'!D40+'ფორმა N5'!D38</f>
        <v>0</v>
      </c>
    </row>
    <row r="13" spans="1:3" ht="15">
      <c r="A13" s="406">
        <v>1.2</v>
      </c>
      <c r="B13" s="404" t="s">
        <v>58</v>
      </c>
      <c r="C13" s="422">
        <f>'ფორმა N4'!D12+'ფორმა N5'!D10</f>
        <v>0</v>
      </c>
    </row>
    <row r="14" spans="1:3" ht="15">
      <c r="A14" s="406">
        <v>1.3</v>
      </c>
      <c r="B14" s="404" t="s">
        <v>460</v>
      </c>
      <c r="C14" s="422">
        <f>'ფორმა N4'!D17+'ფორმა N5'!D15</f>
        <v>0</v>
      </c>
    </row>
    <row r="15" spans="1:3" ht="15">
      <c r="A15" s="456"/>
      <c r="B15" s="456"/>
      <c r="C15" s="456"/>
    </row>
    <row r="16" spans="1:3" ht="30" customHeight="1">
      <c r="A16" s="401" t="s">
        <v>64</v>
      </c>
      <c r="B16" s="401" t="s">
        <v>232</v>
      </c>
      <c r="C16" s="402" t="s">
        <v>67</v>
      </c>
    </row>
    <row r="17" spans="1:4" ht="15">
      <c r="A17" s="403">
        <v>2</v>
      </c>
      <c r="B17" s="404" t="s">
        <v>461</v>
      </c>
      <c r="C17" s="405">
        <f>'ფორმა N2'!D9+'ფორმა N2'!C26+'ფორმა N3'!D9+'ფორმა N3'!C26</f>
        <v>0</v>
      </c>
    </row>
    <row r="18" spans="1:4" ht="15">
      <c r="A18" s="408">
        <v>2.1</v>
      </c>
      <c r="B18" s="404" t="s">
        <v>462</v>
      </c>
      <c r="C18" s="404">
        <f>'ფორმა N2'!D17+'ფორმა N3'!D17</f>
        <v>0</v>
      </c>
    </row>
    <row r="19" spans="1:4" ht="15">
      <c r="A19" s="408">
        <v>2.2000000000000002</v>
      </c>
      <c r="B19" s="404" t="s">
        <v>463</v>
      </c>
      <c r="C19" s="404">
        <f>'ფორმა N2'!D18+'ფორმა N3'!D18</f>
        <v>0</v>
      </c>
    </row>
    <row r="20" spans="1:4" ht="15">
      <c r="A20" s="408">
        <v>2.2999999999999998</v>
      </c>
      <c r="B20" s="404" t="s">
        <v>464</v>
      </c>
      <c r="C20" s="409">
        <f>SUM(C21:C25)</f>
        <v>0</v>
      </c>
    </row>
    <row r="21" spans="1:4" ht="15">
      <c r="A21" s="407" t="s">
        <v>465</v>
      </c>
      <c r="B21" s="410" t="s">
        <v>466</v>
      </c>
      <c r="C21" s="404">
        <f>'ფორმა N2'!D13+'ფორმა N3'!D13</f>
        <v>0</v>
      </c>
    </row>
    <row r="22" spans="1:4" ht="15">
      <c r="A22" s="407" t="s">
        <v>467</v>
      </c>
      <c r="B22" s="410" t="s">
        <v>468</v>
      </c>
      <c r="C22" s="404">
        <f>'ფორმა N2'!C27+'ფორმა N3'!C27</f>
        <v>0</v>
      </c>
    </row>
    <row r="23" spans="1:4" ht="15">
      <c r="A23" s="407" t="s">
        <v>469</v>
      </c>
      <c r="B23" s="410" t="s">
        <v>470</v>
      </c>
      <c r="C23" s="404">
        <f>'ფორმა N2'!D14+'ფორმა N3'!D14</f>
        <v>0</v>
      </c>
    </row>
    <row r="24" spans="1:4" ht="15">
      <c r="A24" s="407" t="s">
        <v>471</v>
      </c>
      <c r="B24" s="410" t="s">
        <v>472</v>
      </c>
      <c r="C24" s="404">
        <f>'ფორმა N2'!C31+'ფორმა N3'!C31</f>
        <v>0</v>
      </c>
    </row>
    <row r="25" spans="1:4" ht="15">
      <c r="A25" s="407" t="s">
        <v>473</v>
      </c>
      <c r="B25" s="410" t="s">
        <v>474</v>
      </c>
      <c r="C25" s="404">
        <f>'ფორმა N2'!D11+'ფორმა N3'!D11</f>
        <v>0</v>
      </c>
    </row>
    <row r="26" spans="1:4" ht="15">
      <c r="A26" s="411"/>
      <c r="B26" s="412"/>
      <c r="C26" s="413"/>
    </row>
    <row r="27" spans="1:4" ht="15">
      <c r="A27" s="411"/>
      <c r="B27" s="412"/>
      <c r="C27" s="413"/>
    </row>
    <row r="28" spans="1:4" ht="15">
      <c r="A28" s="21"/>
      <c r="B28" s="21"/>
      <c r="C28" s="21"/>
      <c r="D28" s="414"/>
    </row>
    <row r="29" spans="1:4" ht="15">
      <c r="A29" s="196" t="s">
        <v>96</v>
      </c>
      <c r="B29" s="21"/>
      <c r="C29" s="21"/>
      <c r="D29" s="414"/>
    </row>
    <row r="30" spans="1:4" ht="15">
      <c r="A30" s="21"/>
      <c r="B30" s="21"/>
      <c r="C30" s="21"/>
      <c r="D30" s="414"/>
    </row>
    <row r="31" spans="1:4" ht="15">
      <c r="A31" s="21"/>
      <c r="B31" s="21"/>
      <c r="C31" s="21"/>
      <c r="D31" s="415"/>
    </row>
    <row r="32" spans="1:4" ht="15">
      <c r="B32" s="196" t="s">
        <v>254</v>
      </c>
      <c r="C32" s="21"/>
      <c r="D32" s="415"/>
    </row>
    <row r="33" spans="2:4" ht="15">
      <c r="B33" s="21" t="s">
        <v>253</v>
      </c>
      <c r="C33" s="21"/>
      <c r="D33" s="415"/>
    </row>
    <row r="34" spans="2:4">
      <c r="B34" s="416" t="s">
        <v>127</v>
      </c>
      <c r="D34" s="417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2016-05-03T11:38:33Z</cp:lastPrinted>
  <dcterms:created xsi:type="dcterms:W3CDTF">2011-12-27T13:20:18Z</dcterms:created>
  <dcterms:modified xsi:type="dcterms:W3CDTF">2017-10-03T10:58:43Z</dcterms:modified>
</cp:coreProperties>
</file>